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optimumglobal365-my.sharepoint.com/personal/tyl_optimumglobal_com/Documents/Desktop/Optimum Global 2026 - Broker Pack/OG Gems - Rates 2026/"/>
    </mc:Choice>
  </mc:AlternateContent>
  <xr:revisionPtr revIDLastSave="0" documentId="13_ncr:1_{DBEB8DAB-7D81-46E8-852E-E46DF4A953E3}" xr6:coauthVersionLast="47" xr6:coauthVersionMax="47" xr10:uidLastSave="{00000000-0000-0000-0000-000000000000}"/>
  <bookViews>
    <workbookView xWindow="-108" yWindow="-108" windowWidth="23256" windowHeight="13896" tabRatio="817" activeTab="5" xr2:uid="{00000000-000D-0000-FFFF-FFFF00000000}"/>
  </bookViews>
  <sheets>
    <sheet name="New Zoning Structure" sheetId="32" r:id="rId1"/>
    <sheet name="Select USD" sheetId="18" state="hidden" r:id="rId2"/>
    <sheet name="Select EUR" sheetId="30" state="hidden" r:id="rId3"/>
    <sheet name="Select GBP" sheetId="31" state="hidden" r:id="rId4"/>
    <sheet name="Gem Plan" sheetId="27" r:id="rId5"/>
    <sheet name="Optional Travel" sheetId="33" r:id="rId6"/>
    <sheet name="LIFE &amp; CIC Top up" sheetId="34" r:id="rId7"/>
  </sheets>
  <definedNames>
    <definedName name="_xlnm._FilterDatabase" localSheetId="0" hidden="1">'New Zoning Structure'!$A$2:$B$249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" i="34" l="1"/>
  <c r="I7" i="34"/>
  <c r="H8" i="34"/>
  <c r="I8" i="34"/>
  <c r="H9" i="34"/>
  <c r="I9" i="34"/>
  <c r="H10" i="34"/>
  <c r="I10" i="34"/>
  <c r="H11" i="34"/>
  <c r="I11" i="34"/>
  <c r="H12" i="34"/>
  <c r="I12" i="34"/>
  <c r="H13" i="34"/>
  <c r="I13" i="34"/>
  <c r="H14" i="34"/>
  <c r="I14" i="34"/>
  <c r="H15" i="34"/>
  <c r="I15" i="34"/>
  <c r="H16" i="34"/>
  <c r="I16" i="34"/>
  <c r="I6" i="34"/>
  <c r="H6" i="34"/>
  <c r="B2" i="27" a="1"/>
  <c r="N10" i="18" l="1"/>
  <c r="U10" i="18" s="1"/>
  <c r="N11" i="18"/>
  <c r="N12" i="18"/>
  <c r="N13" i="18"/>
  <c r="N14" i="18"/>
  <c r="U14" i="18" s="1"/>
  <c r="N15" i="18"/>
  <c r="N16" i="18"/>
  <c r="N17" i="18"/>
  <c r="U17" i="18" s="1"/>
  <c r="N18" i="18"/>
  <c r="U18" i="18" s="1"/>
  <c r="N19" i="18"/>
  <c r="N24" i="18"/>
  <c r="N25" i="18"/>
  <c r="U25" i="18" s="1"/>
  <c r="N26" i="18"/>
  <c r="U26" i="18" s="1"/>
  <c r="N27" i="18"/>
  <c r="N28" i="18"/>
  <c r="N29" i="18"/>
  <c r="U29" i="18" s="1"/>
  <c r="N30" i="18"/>
  <c r="U30" i="18" s="1"/>
  <c r="N31" i="18"/>
  <c r="N32" i="18"/>
  <c r="N33" i="18"/>
  <c r="N38" i="18"/>
  <c r="U38" i="18" s="1"/>
  <c r="N39" i="18"/>
  <c r="N40" i="18"/>
  <c r="N41" i="18"/>
  <c r="U41" i="18" s="1"/>
  <c r="N42" i="18"/>
  <c r="U42" i="18" s="1"/>
  <c r="N43" i="18"/>
  <c r="N44" i="18"/>
  <c r="N45" i="18"/>
  <c r="N46" i="18"/>
  <c r="U46" i="18" s="1"/>
  <c r="N47" i="18"/>
  <c r="N52" i="18"/>
  <c r="N53" i="18"/>
  <c r="U53" i="18" s="1"/>
  <c r="N54" i="18"/>
  <c r="U54" i="18" s="1"/>
  <c r="N55" i="18"/>
  <c r="N56" i="18"/>
  <c r="N57" i="18"/>
  <c r="N58" i="18"/>
  <c r="U58" i="18" s="1"/>
  <c r="N59" i="18"/>
  <c r="N60" i="18"/>
  <c r="N61" i="18"/>
  <c r="U61" i="18" s="1"/>
  <c r="P62" i="30"/>
  <c r="W62" i="30" s="1"/>
  <c r="P59" i="30"/>
  <c r="W59" i="30" s="1"/>
  <c r="N59" i="30"/>
  <c r="U59" i="30" s="1"/>
  <c r="O58" i="30"/>
  <c r="V58" i="30" s="1"/>
  <c r="P55" i="30"/>
  <c r="W55" i="30" s="1"/>
  <c r="N55" i="30"/>
  <c r="U55" i="30" s="1"/>
  <c r="O54" i="30"/>
  <c r="V54" i="30" s="1"/>
  <c r="P46" i="30"/>
  <c r="W46" i="30" s="1"/>
  <c r="N46" i="30"/>
  <c r="U46" i="30" s="1"/>
  <c r="O45" i="30"/>
  <c r="V45" i="30" s="1"/>
  <c r="P42" i="30"/>
  <c r="W42" i="30" s="1"/>
  <c r="N42" i="30"/>
  <c r="U42" i="30" s="1"/>
  <c r="O41" i="30"/>
  <c r="V41" i="30" s="1"/>
  <c r="P38" i="30"/>
  <c r="W38" i="30" s="1"/>
  <c r="N38" i="30"/>
  <c r="U38" i="30" s="1"/>
  <c r="P62" i="31"/>
  <c r="W62" i="31" s="1"/>
  <c r="O62" i="31"/>
  <c r="V62" i="31" s="1"/>
  <c r="P61" i="31"/>
  <c r="W61" i="31" s="1"/>
  <c r="O61" i="31"/>
  <c r="V61" i="31" s="1"/>
  <c r="N61" i="31"/>
  <c r="U61" i="31" s="1"/>
  <c r="P60" i="31"/>
  <c r="W60" i="31" s="1"/>
  <c r="O60" i="31"/>
  <c r="V60" i="31" s="1"/>
  <c r="N60" i="31"/>
  <c r="U60" i="31" s="1"/>
  <c r="P59" i="31"/>
  <c r="W59" i="31" s="1"/>
  <c r="O59" i="31"/>
  <c r="V59" i="31" s="1"/>
  <c r="N59" i="31"/>
  <c r="U59" i="31" s="1"/>
  <c r="P58" i="31"/>
  <c r="W58" i="31" s="1"/>
  <c r="O58" i="31"/>
  <c r="V58" i="31" s="1"/>
  <c r="N58" i="31"/>
  <c r="U58" i="31" s="1"/>
  <c r="P57" i="31"/>
  <c r="W57" i="31" s="1"/>
  <c r="O57" i="31"/>
  <c r="V57" i="31" s="1"/>
  <c r="N57" i="31"/>
  <c r="U57" i="31" s="1"/>
  <c r="P56" i="31"/>
  <c r="W56" i="31" s="1"/>
  <c r="O56" i="31"/>
  <c r="V56" i="31" s="1"/>
  <c r="N56" i="31"/>
  <c r="U56" i="31" s="1"/>
  <c r="P55" i="31"/>
  <c r="W55" i="31" s="1"/>
  <c r="O55" i="31"/>
  <c r="V55" i="31" s="1"/>
  <c r="N55" i="31"/>
  <c r="U55" i="31" s="1"/>
  <c r="P54" i="31"/>
  <c r="W54" i="31" s="1"/>
  <c r="O54" i="31"/>
  <c r="V54" i="31" s="1"/>
  <c r="N54" i="31"/>
  <c r="U54" i="31" s="1"/>
  <c r="P53" i="31"/>
  <c r="W53" i="31" s="1"/>
  <c r="O53" i="31"/>
  <c r="V53" i="31" s="1"/>
  <c r="N53" i="31"/>
  <c r="U53" i="31" s="1"/>
  <c r="P52" i="31"/>
  <c r="W52" i="31" s="1"/>
  <c r="O52" i="31"/>
  <c r="V52" i="31" s="1"/>
  <c r="N52" i="31"/>
  <c r="U52" i="31" s="1"/>
  <c r="P48" i="31"/>
  <c r="W48" i="31" s="1"/>
  <c r="O48" i="31"/>
  <c r="V48" i="31" s="1"/>
  <c r="P47" i="31"/>
  <c r="W47" i="31" s="1"/>
  <c r="O47" i="31"/>
  <c r="V47" i="31" s="1"/>
  <c r="N47" i="31"/>
  <c r="U47" i="31" s="1"/>
  <c r="P46" i="31"/>
  <c r="W46" i="31" s="1"/>
  <c r="O46" i="31"/>
  <c r="V46" i="31" s="1"/>
  <c r="N46" i="31"/>
  <c r="U46" i="31" s="1"/>
  <c r="P45" i="31"/>
  <c r="W45" i="31" s="1"/>
  <c r="O45" i="31"/>
  <c r="V45" i="31" s="1"/>
  <c r="N45" i="31"/>
  <c r="U45" i="31" s="1"/>
  <c r="P44" i="31"/>
  <c r="W44" i="31" s="1"/>
  <c r="O44" i="31"/>
  <c r="V44" i="31" s="1"/>
  <c r="N44" i="31"/>
  <c r="U44" i="31" s="1"/>
  <c r="P43" i="31"/>
  <c r="W43" i="31" s="1"/>
  <c r="O43" i="31"/>
  <c r="V43" i="31" s="1"/>
  <c r="N43" i="31"/>
  <c r="U43" i="31" s="1"/>
  <c r="P42" i="31"/>
  <c r="W42" i="31" s="1"/>
  <c r="O42" i="31"/>
  <c r="V42" i="31" s="1"/>
  <c r="N42" i="31"/>
  <c r="U42" i="31" s="1"/>
  <c r="P41" i="31"/>
  <c r="W41" i="31" s="1"/>
  <c r="O41" i="31"/>
  <c r="V41" i="31" s="1"/>
  <c r="N41" i="31"/>
  <c r="U41" i="31" s="1"/>
  <c r="P40" i="31"/>
  <c r="W40" i="31" s="1"/>
  <c r="O40" i="31"/>
  <c r="V40" i="31" s="1"/>
  <c r="N40" i="31"/>
  <c r="U40" i="31" s="1"/>
  <c r="P39" i="31"/>
  <c r="W39" i="31" s="1"/>
  <c r="O39" i="31"/>
  <c r="V39" i="31" s="1"/>
  <c r="N39" i="31"/>
  <c r="U39" i="31" s="1"/>
  <c r="P38" i="31"/>
  <c r="W38" i="31" s="1"/>
  <c r="O38" i="31"/>
  <c r="V38" i="31" s="1"/>
  <c r="N38" i="31"/>
  <c r="U38" i="31" s="1"/>
  <c r="P34" i="31"/>
  <c r="W34" i="31" s="1"/>
  <c r="O34" i="31"/>
  <c r="V34" i="31" s="1"/>
  <c r="P33" i="31"/>
  <c r="W33" i="31" s="1"/>
  <c r="O33" i="31"/>
  <c r="V33" i="31" s="1"/>
  <c r="N33" i="31"/>
  <c r="U33" i="31" s="1"/>
  <c r="P32" i="31"/>
  <c r="W32" i="31" s="1"/>
  <c r="O32" i="31"/>
  <c r="V32" i="31" s="1"/>
  <c r="N32" i="31"/>
  <c r="U32" i="31" s="1"/>
  <c r="P31" i="31"/>
  <c r="W31" i="31" s="1"/>
  <c r="O31" i="31"/>
  <c r="V31" i="31" s="1"/>
  <c r="N31" i="31"/>
  <c r="U31" i="31" s="1"/>
  <c r="P30" i="31"/>
  <c r="W30" i="31" s="1"/>
  <c r="O30" i="31"/>
  <c r="V30" i="31" s="1"/>
  <c r="N30" i="31"/>
  <c r="U30" i="31" s="1"/>
  <c r="P29" i="31"/>
  <c r="W29" i="31" s="1"/>
  <c r="O29" i="31"/>
  <c r="V29" i="31" s="1"/>
  <c r="N29" i="31"/>
  <c r="U29" i="31" s="1"/>
  <c r="P28" i="31"/>
  <c r="W28" i="31" s="1"/>
  <c r="O28" i="31"/>
  <c r="V28" i="31" s="1"/>
  <c r="N28" i="31"/>
  <c r="U28" i="31" s="1"/>
  <c r="P27" i="31"/>
  <c r="W27" i="31" s="1"/>
  <c r="O27" i="31"/>
  <c r="V27" i="31" s="1"/>
  <c r="N27" i="31"/>
  <c r="U27" i="31" s="1"/>
  <c r="P26" i="31"/>
  <c r="W26" i="31" s="1"/>
  <c r="O26" i="31"/>
  <c r="V26" i="31" s="1"/>
  <c r="N26" i="31"/>
  <c r="U26" i="31" s="1"/>
  <c r="P25" i="31"/>
  <c r="W25" i="31" s="1"/>
  <c r="O25" i="31"/>
  <c r="V25" i="31" s="1"/>
  <c r="N25" i="31"/>
  <c r="U25" i="31" s="1"/>
  <c r="P24" i="31"/>
  <c r="W24" i="31" s="1"/>
  <c r="O24" i="31"/>
  <c r="V24" i="31" s="1"/>
  <c r="N24" i="31"/>
  <c r="U24" i="31" s="1"/>
  <c r="P20" i="31"/>
  <c r="W20" i="31" s="1"/>
  <c r="O20" i="31"/>
  <c r="V20" i="31" s="1"/>
  <c r="P19" i="31"/>
  <c r="W19" i="31" s="1"/>
  <c r="O19" i="31"/>
  <c r="V19" i="31" s="1"/>
  <c r="N19" i="31"/>
  <c r="U19" i="31" s="1"/>
  <c r="P18" i="31"/>
  <c r="W18" i="31" s="1"/>
  <c r="O18" i="31"/>
  <c r="V18" i="31" s="1"/>
  <c r="N18" i="31"/>
  <c r="U18" i="31" s="1"/>
  <c r="P17" i="31"/>
  <c r="W17" i="31" s="1"/>
  <c r="O17" i="31"/>
  <c r="V17" i="31" s="1"/>
  <c r="N17" i="31"/>
  <c r="U17" i="31" s="1"/>
  <c r="P16" i="31"/>
  <c r="W16" i="31" s="1"/>
  <c r="O16" i="31"/>
  <c r="V16" i="31" s="1"/>
  <c r="N16" i="31"/>
  <c r="U16" i="31" s="1"/>
  <c r="P15" i="31"/>
  <c r="W15" i="31" s="1"/>
  <c r="O15" i="31"/>
  <c r="V15" i="31" s="1"/>
  <c r="N15" i="31"/>
  <c r="U15" i="31" s="1"/>
  <c r="P14" i="31"/>
  <c r="W14" i="31" s="1"/>
  <c r="O14" i="31"/>
  <c r="V14" i="31" s="1"/>
  <c r="N14" i="31"/>
  <c r="U14" i="31" s="1"/>
  <c r="P13" i="31"/>
  <c r="W13" i="31" s="1"/>
  <c r="O13" i="31"/>
  <c r="V13" i="31" s="1"/>
  <c r="N13" i="31"/>
  <c r="U13" i="31" s="1"/>
  <c r="P12" i="31"/>
  <c r="W12" i="31" s="1"/>
  <c r="O12" i="31"/>
  <c r="V12" i="31" s="1"/>
  <c r="N12" i="31"/>
  <c r="U12" i="31" s="1"/>
  <c r="P11" i="31"/>
  <c r="W11" i="31" s="1"/>
  <c r="O11" i="31"/>
  <c r="V11" i="31" s="1"/>
  <c r="N11" i="31"/>
  <c r="U11" i="31" s="1"/>
  <c r="P10" i="31"/>
  <c r="W10" i="31" s="1"/>
  <c r="O10" i="31"/>
  <c r="V10" i="31" s="1"/>
  <c r="N10" i="31"/>
  <c r="U10" i="31" s="1"/>
  <c r="O62" i="30"/>
  <c r="V62" i="30" s="1"/>
  <c r="P61" i="30"/>
  <c r="W61" i="30" s="1"/>
  <c r="O61" i="30"/>
  <c r="V61" i="30" s="1"/>
  <c r="N61" i="30"/>
  <c r="U61" i="30" s="1"/>
  <c r="P60" i="30"/>
  <c r="W60" i="30" s="1"/>
  <c r="O60" i="30"/>
  <c r="V60" i="30" s="1"/>
  <c r="N60" i="30"/>
  <c r="U60" i="30" s="1"/>
  <c r="O59" i="30"/>
  <c r="V59" i="30" s="1"/>
  <c r="P58" i="30"/>
  <c r="W58" i="30" s="1"/>
  <c r="N58" i="30"/>
  <c r="U58" i="30" s="1"/>
  <c r="P57" i="30"/>
  <c r="W57" i="30" s="1"/>
  <c r="O57" i="30"/>
  <c r="V57" i="30" s="1"/>
  <c r="N57" i="30"/>
  <c r="U57" i="30" s="1"/>
  <c r="P56" i="30"/>
  <c r="W56" i="30" s="1"/>
  <c r="O56" i="30"/>
  <c r="V56" i="30" s="1"/>
  <c r="N56" i="30"/>
  <c r="U56" i="30" s="1"/>
  <c r="O55" i="30"/>
  <c r="V55" i="30" s="1"/>
  <c r="P54" i="30"/>
  <c r="W54" i="30" s="1"/>
  <c r="N54" i="30"/>
  <c r="U54" i="30" s="1"/>
  <c r="P53" i="30"/>
  <c r="W53" i="30" s="1"/>
  <c r="O53" i="30"/>
  <c r="V53" i="30" s="1"/>
  <c r="N53" i="30"/>
  <c r="U53" i="30" s="1"/>
  <c r="P52" i="30"/>
  <c r="W52" i="30" s="1"/>
  <c r="O52" i="30"/>
  <c r="V52" i="30" s="1"/>
  <c r="N52" i="30"/>
  <c r="U52" i="30" s="1"/>
  <c r="P48" i="30"/>
  <c r="W48" i="30" s="1"/>
  <c r="O48" i="30"/>
  <c r="V48" i="30" s="1"/>
  <c r="P47" i="30"/>
  <c r="W47" i="30" s="1"/>
  <c r="O47" i="30"/>
  <c r="V47" i="30" s="1"/>
  <c r="N47" i="30"/>
  <c r="U47" i="30" s="1"/>
  <c r="O46" i="30"/>
  <c r="V46" i="30" s="1"/>
  <c r="P45" i="30"/>
  <c r="W45" i="30" s="1"/>
  <c r="N45" i="30"/>
  <c r="U45" i="30" s="1"/>
  <c r="P44" i="30"/>
  <c r="W44" i="30" s="1"/>
  <c r="O44" i="30"/>
  <c r="V44" i="30" s="1"/>
  <c r="N44" i="30"/>
  <c r="U44" i="30" s="1"/>
  <c r="P43" i="30"/>
  <c r="W43" i="30" s="1"/>
  <c r="O43" i="30"/>
  <c r="V43" i="30" s="1"/>
  <c r="N43" i="30"/>
  <c r="U43" i="30" s="1"/>
  <c r="O42" i="30"/>
  <c r="V42" i="30" s="1"/>
  <c r="P41" i="30"/>
  <c r="W41" i="30" s="1"/>
  <c r="N41" i="30"/>
  <c r="U41" i="30" s="1"/>
  <c r="P40" i="30"/>
  <c r="W40" i="30" s="1"/>
  <c r="O40" i="30"/>
  <c r="V40" i="30" s="1"/>
  <c r="N40" i="30"/>
  <c r="U40" i="30" s="1"/>
  <c r="P39" i="30"/>
  <c r="W39" i="30" s="1"/>
  <c r="O39" i="30"/>
  <c r="V39" i="30" s="1"/>
  <c r="N39" i="30"/>
  <c r="U39" i="30" s="1"/>
  <c r="O38" i="30"/>
  <c r="V38" i="30" s="1"/>
  <c r="P34" i="30"/>
  <c r="W34" i="30" s="1"/>
  <c r="O34" i="30"/>
  <c r="V34" i="30" s="1"/>
  <c r="P33" i="30"/>
  <c r="W33" i="30" s="1"/>
  <c r="O33" i="30"/>
  <c r="V33" i="30" s="1"/>
  <c r="N33" i="30"/>
  <c r="U33" i="30" s="1"/>
  <c r="P32" i="30"/>
  <c r="W32" i="30" s="1"/>
  <c r="O32" i="30"/>
  <c r="V32" i="30" s="1"/>
  <c r="N32" i="30"/>
  <c r="U32" i="30" s="1"/>
  <c r="P31" i="30"/>
  <c r="W31" i="30" s="1"/>
  <c r="O31" i="30"/>
  <c r="V31" i="30" s="1"/>
  <c r="N31" i="30"/>
  <c r="U31" i="30" s="1"/>
  <c r="P30" i="30"/>
  <c r="W30" i="30" s="1"/>
  <c r="O30" i="30"/>
  <c r="V30" i="30" s="1"/>
  <c r="N30" i="30"/>
  <c r="U30" i="30" s="1"/>
  <c r="P29" i="30"/>
  <c r="W29" i="30" s="1"/>
  <c r="O29" i="30"/>
  <c r="V29" i="30" s="1"/>
  <c r="N29" i="30"/>
  <c r="U29" i="30" s="1"/>
  <c r="P28" i="30"/>
  <c r="W28" i="30" s="1"/>
  <c r="O28" i="30"/>
  <c r="V28" i="30" s="1"/>
  <c r="N28" i="30"/>
  <c r="U28" i="30" s="1"/>
  <c r="P27" i="30"/>
  <c r="W27" i="30" s="1"/>
  <c r="O27" i="30"/>
  <c r="V27" i="30" s="1"/>
  <c r="N27" i="30"/>
  <c r="U27" i="30" s="1"/>
  <c r="P26" i="30"/>
  <c r="W26" i="30" s="1"/>
  <c r="O26" i="30"/>
  <c r="V26" i="30" s="1"/>
  <c r="N26" i="30"/>
  <c r="U26" i="30" s="1"/>
  <c r="P25" i="30"/>
  <c r="W25" i="30" s="1"/>
  <c r="O25" i="30"/>
  <c r="V25" i="30" s="1"/>
  <c r="N25" i="30"/>
  <c r="U25" i="30" s="1"/>
  <c r="P24" i="30"/>
  <c r="W24" i="30" s="1"/>
  <c r="O24" i="30"/>
  <c r="V24" i="30" s="1"/>
  <c r="N24" i="30"/>
  <c r="U24" i="30" s="1"/>
  <c r="P20" i="30"/>
  <c r="W20" i="30" s="1"/>
  <c r="O20" i="30"/>
  <c r="V20" i="30" s="1"/>
  <c r="P19" i="30"/>
  <c r="W19" i="30" s="1"/>
  <c r="O19" i="30"/>
  <c r="V19" i="30" s="1"/>
  <c r="N19" i="30"/>
  <c r="U19" i="30" s="1"/>
  <c r="P18" i="30"/>
  <c r="W18" i="30" s="1"/>
  <c r="O18" i="30"/>
  <c r="V18" i="30" s="1"/>
  <c r="N18" i="30"/>
  <c r="U18" i="30" s="1"/>
  <c r="P17" i="30"/>
  <c r="W17" i="30" s="1"/>
  <c r="O17" i="30"/>
  <c r="V17" i="30" s="1"/>
  <c r="N17" i="30"/>
  <c r="U17" i="30" s="1"/>
  <c r="P16" i="30"/>
  <c r="W16" i="30" s="1"/>
  <c r="O16" i="30"/>
  <c r="V16" i="30" s="1"/>
  <c r="N16" i="30"/>
  <c r="U16" i="30" s="1"/>
  <c r="P15" i="30"/>
  <c r="W15" i="30" s="1"/>
  <c r="O15" i="30"/>
  <c r="V15" i="30" s="1"/>
  <c r="N15" i="30"/>
  <c r="U15" i="30" s="1"/>
  <c r="P14" i="30"/>
  <c r="W14" i="30" s="1"/>
  <c r="O14" i="30"/>
  <c r="V14" i="30" s="1"/>
  <c r="N14" i="30"/>
  <c r="U14" i="30" s="1"/>
  <c r="P13" i="30"/>
  <c r="W13" i="30" s="1"/>
  <c r="O13" i="30"/>
  <c r="V13" i="30" s="1"/>
  <c r="N13" i="30"/>
  <c r="U13" i="30" s="1"/>
  <c r="P12" i="30"/>
  <c r="W12" i="30" s="1"/>
  <c r="O12" i="30"/>
  <c r="V12" i="30" s="1"/>
  <c r="N12" i="30"/>
  <c r="U12" i="30" s="1"/>
  <c r="P11" i="30"/>
  <c r="W11" i="30" s="1"/>
  <c r="O11" i="30"/>
  <c r="V11" i="30" s="1"/>
  <c r="N11" i="30"/>
  <c r="U11" i="30" s="1"/>
  <c r="P10" i="30"/>
  <c r="W10" i="30" s="1"/>
  <c r="O10" i="30"/>
  <c r="V10" i="30" s="1"/>
  <c r="N10" i="30"/>
  <c r="U10" i="30" s="1"/>
  <c r="P62" i="18"/>
  <c r="W62" i="18" s="1"/>
  <c r="O62" i="18"/>
  <c r="V62" i="18" s="1"/>
  <c r="P61" i="18"/>
  <c r="W61" i="18" s="1"/>
  <c r="O61" i="18"/>
  <c r="V61" i="18" s="1"/>
  <c r="P60" i="18"/>
  <c r="W60" i="18" s="1"/>
  <c r="O60" i="18"/>
  <c r="V60" i="18" s="1"/>
  <c r="U60" i="18"/>
  <c r="P59" i="18"/>
  <c r="W59" i="18" s="1"/>
  <c r="O59" i="18"/>
  <c r="V59" i="18" s="1"/>
  <c r="U59" i="18"/>
  <c r="P58" i="18"/>
  <c r="W58" i="18" s="1"/>
  <c r="O58" i="18"/>
  <c r="V58" i="18" s="1"/>
  <c r="P57" i="18"/>
  <c r="W57" i="18" s="1"/>
  <c r="O57" i="18"/>
  <c r="V57" i="18" s="1"/>
  <c r="U57" i="18"/>
  <c r="P56" i="18"/>
  <c r="W56" i="18" s="1"/>
  <c r="O56" i="18"/>
  <c r="V56" i="18" s="1"/>
  <c r="U56" i="18"/>
  <c r="P55" i="18"/>
  <c r="W55" i="18" s="1"/>
  <c r="O55" i="18"/>
  <c r="V55" i="18" s="1"/>
  <c r="U55" i="18"/>
  <c r="P54" i="18"/>
  <c r="W54" i="18" s="1"/>
  <c r="O54" i="18"/>
  <c r="V54" i="18" s="1"/>
  <c r="P53" i="18"/>
  <c r="W53" i="18" s="1"/>
  <c r="O53" i="18"/>
  <c r="V53" i="18" s="1"/>
  <c r="P52" i="18"/>
  <c r="W52" i="18" s="1"/>
  <c r="O52" i="18"/>
  <c r="V52" i="18" s="1"/>
  <c r="U52" i="18"/>
  <c r="P48" i="18"/>
  <c r="W48" i="18" s="1"/>
  <c r="O48" i="18"/>
  <c r="V48" i="18" s="1"/>
  <c r="P47" i="18"/>
  <c r="W47" i="18" s="1"/>
  <c r="O47" i="18"/>
  <c r="V47" i="18" s="1"/>
  <c r="U47" i="18"/>
  <c r="P46" i="18"/>
  <c r="W46" i="18" s="1"/>
  <c r="O46" i="18"/>
  <c r="V46" i="18" s="1"/>
  <c r="P45" i="18"/>
  <c r="W45" i="18" s="1"/>
  <c r="O45" i="18"/>
  <c r="V45" i="18" s="1"/>
  <c r="U45" i="18"/>
  <c r="P44" i="18"/>
  <c r="W44" i="18" s="1"/>
  <c r="O44" i="18"/>
  <c r="V44" i="18" s="1"/>
  <c r="U44" i="18"/>
  <c r="P43" i="18"/>
  <c r="W43" i="18" s="1"/>
  <c r="O43" i="18"/>
  <c r="V43" i="18" s="1"/>
  <c r="U43" i="18"/>
  <c r="P42" i="18"/>
  <c r="W42" i="18" s="1"/>
  <c r="O42" i="18"/>
  <c r="V42" i="18" s="1"/>
  <c r="P41" i="18"/>
  <c r="W41" i="18" s="1"/>
  <c r="O41" i="18"/>
  <c r="V41" i="18" s="1"/>
  <c r="P40" i="18"/>
  <c r="W40" i="18" s="1"/>
  <c r="O40" i="18"/>
  <c r="V40" i="18" s="1"/>
  <c r="U40" i="18"/>
  <c r="P39" i="18"/>
  <c r="W39" i="18" s="1"/>
  <c r="O39" i="18"/>
  <c r="V39" i="18" s="1"/>
  <c r="U39" i="18"/>
  <c r="P38" i="18"/>
  <c r="W38" i="18" s="1"/>
  <c r="O38" i="18"/>
  <c r="V38" i="18" s="1"/>
  <c r="P34" i="18"/>
  <c r="W34" i="18" s="1"/>
  <c r="O34" i="18"/>
  <c r="V34" i="18" s="1"/>
  <c r="P33" i="18"/>
  <c r="W33" i="18" s="1"/>
  <c r="O33" i="18"/>
  <c r="V33" i="18" s="1"/>
  <c r="U33" i="18"/>
  <c r="P32" i="18"/>
  <c r="W32" i="18" s="1"/>
  <c r="O32" i="18"/>
  <c r="V32" i="18" s="1"/>
  <c r="U32" i="18"/>
  <c r="P31" i="18"/>
  <c r="W31" i="18" s="1"/>
  <c r="O31" i="18"/>
  <c r="V31" i="18" s="1"/>
  <c r="U31" i="18"/>
  <c r="P30" i="18"/>
  <c r="W30" i="18" s="1"/>
  <c r="O30" i="18"/>
  <c r="V30" i="18" s="1"/>
  <c r="P29" i="18"/>
  <c r="W29" i="18" s="1"/>
  <c r="O29" i="18"/>
  <c r="V29" i="18" s="1"/>
  <c r="P28" i="18"/>
  <c r="W28" i="18" s="1"/>
  <c r="O28" i="18"/>
  <c r="V28" i="18" s="1"/>
  <c r="U28" i="18"/>
  <c r="P27" i="18"/>
  <c r="W27" i="18" s="1"/>
  <c r="O27" i="18"/>
  <c r="V27" i="18" s="1"/>
  <c r="U27" i="18"/>
  <c r="P26" i="18"/>
  <c r="W26" i="18" s="1"/>
  <c r="O26" i="18"/>
  <c r="V26" i="18" s="1"/>
  <c r="P25" i="18"/>
  <c r="W25" i="18" s="1"/>
  <c r="O25" i="18"/>
  <c r="V25" i="18" s="1"/>
  <c r="P24" i="18"/>
  <c r="W24" i="18" s="1"/>
  <c r="O24" i="18"/>
  <c r="V24" i="18" s="1"/>
  <c r="U24" i="18"/>
  <c r="P20" i="18"/>
  <c r="W20" i="18" s="1"/>
  <c r="O20" i="18"/>
  <c r="V20" i="18" s="1"/>
  <c r="P19" i="18"/>
  <c r="W19" i="18" s="1"/>
  <c r="O19" i="18"/>
  <c r="V19" i="18" s="1"/>
  <c r="U19" i="18"/>
  <c r="P18" i="18"/>
  <c r="W18" i="18" s="1"/>
  <c r="O18" i="18"/>
  <c r="V18" i="18" s="1"/>
  <c r="P17" i="18"/>
  <c r="W17" i="18" s="1"/>
  <c r="O17" i="18"/>
  <c r="V17" i="18" s="1"/>
  <c r="P16" i="18"/>
  <c r="W16" i="18" s="1"/>
  <c r="O16" i="18"/>
  <c r="V16" i="18" s="1"/>
  <c r="U16" i="18"/>
  <c r="P15" i="18"/>
  <c r="W15" i="18" s="1"/>
  <c r="O15" i="18"/>
  <c r="V15" i="18" s="1"/>
  <c r="U15" i="18"/>
  <c r="P14" i="18"/>
  <c r="W14" i="18" s="1"/>
  <c r="O14" i="18"/>
  <c r="V14" i="18" s="1"/>
  <c r="P13" i="18"/>
  <c r="W13" i="18" s="1"/>
  <c r="O13" i="18"/>
  <c r="V13" i="18" s="1"/>
  <c r="U13" i="18"/>
  <c r="P12" i="18"/>
  <c r="W12" i="18" s="1"/>
  <c r="O12" i="18"/>
  <c r="V12" i="18" s="1"/>
  <c r="U12" i="18"/>
  <c r="P11" i="18"/>
  <c r="W11" i="18" s="1"/>
  <c r="O11" i="18"/>
  <c r="V11" i="18" s="1"/>
  <c r="U11" i="18"/>
  <c r="P10" i="18"/>
  <c r="W10" i="18" s="1"/>
  <c r="O10" i="18"/>
  <c r="V10" i="1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<sst xmlns="http://schemas.openxmlformats.org/spreadsheetml/2006/main" count="1142" uniqueCount="409">
  <si>
    <t>All Rates in USD</t>
  </si>
  <si>
    <t>Comprehensive</t>
  </si>
  <si>
    <t>Individual Rates</t>
  </si>
  <si>
    <t>18-24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</si>
  <si>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</si>
  <si>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</si>
  <si>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</si>
  <si>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</si>
  <si>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</si>
  <si>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</si>
  <si>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</si>
  <si>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</si>
  <si>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</si>
  <si>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Annual subscriptions in USD (net of tax)</t>
  </si>
  <si>
    <t>DENTAL</t>
  </si>
  <si>
    <t>Essential</t>
  </si>
  <si>
    <t>Supreme</t>
  </si>
  <si>
    <t>List of Countries</t>
  </si>
  <si>
    <t>Afghanistan</t>
  </si>
  <si>
    <t>Albania</t>
  </si>
  <si>
    <t>Alderney</t>
  </si>
  <si>
    <t>Algeria</t>
  </si>
  <si>
    <t>American Samoa</t>
  </si>
  <si>
    <t>Andorra</t>
  </si>
  <si>
    <t>Angola</t>
  </si>
  <si>
    <t>Anguilla</t>
  </si>
  <si>
    <t>Antarctica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</si>
  <si>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</si>
  <si>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</si>
  <si>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</si>
  <si>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</si>
  <si>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</si>
  <si>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</si>
  <si>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</si>
  <si>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Azores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</si>
  <si>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</si>
  <si>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</si>
  <si>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</si>
  <si>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</si>
  <si>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</si>
  <si>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</si>
  <si>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</si>
  <si>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</si>
  <si>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</si>
  <si>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</si>
  <si>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</si>
  <si>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Bouvet Island</t>
  </si>
  <si>
    <t>Brazil</t>
  </si>
  <si>
    <t>Bristish Indian Ocean Territory</t>
  </si>
  <si>
    <t>Bulgaria</t>
  </si>
  <si>
    <t>Burkina Faso</t>
  </si>
  <si>
    <t>Burundi</t>
  </si>
  <si>
    <t>Cambodia</t>
  </si>
  <si>
    <t>Cameroon</t>
  </si>
  <si>
    <t>Canada</t>
  </si>
  <si>
    <t>Canary Islands</t>
  </si>
  <si>
    <t>Cape Verde</t>
  </si>
  <si>
    <t>Cayman Islands</t>
  </si>
  <si>
    <t>Central African Republic</t>
  </si>
  <si>
    <t>Chad</t>
  </si>
  <si>
    <t>Chile</t>
  </si>
  <si>
    <t>China</t>
  </si>
  <si>
    <t>Cocos (Keeling) Islands</t>
  </si>
  <si>
    <t>Colombia</t>
  </si>
  <si>
    <t>Comoros</t>
  </si>
  <si>
    <t>Congo</t>
  </si>
  <si>
    <t>Cook Islands</t>
  </si>
  <si>
    <t>Costa Rica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</si>
  <si>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</si>
  <si>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</si>
  <si>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</si>
  <si>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</si>
  <si>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</si>
  <si>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</si>
  <si>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</si>
  <si>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</si>
  <si>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East Timor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</si>
  <si>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</si>
  <si>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</si>
  <si>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</si>
  <si>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</si>
  <si>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</si>
  <si>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</si>
  <si>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</si>
  <si>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Faroe Islands</t>
  </si>
  <si>
    <t>Fiji</t>
  </si>
  <si>
    <t>Finland</t>
  </si>
  <si>
    <t>France</t>
  </si>
  <si>
    <t>French Guiana</t>
  </si>
  <si>
    <t>French Polynesia</t>
  </si>
  <si>
    <t>French Southern Territories</t>
  </si>
  <si>
    <t>Gabon</t>
  </si>
  <si>
    <t>Gambia</t>
  </si>
  <si>
    <t>Georgia</t>
  </si>
  <si>
    <t>Germany</t>
  </si>
  <si>
    <t>Ghana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</si>
  <si>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</si>
  <si>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</si>
  <si>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</si>
  <si>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</si>
  <si>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</si>
  <si>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</si>
  <si>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</si>
  <si>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</si>
  <si>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</si>
  <si>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</si>
  <si>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</si>
  <si>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Heard and McDonald Islands</t>
  </si>
  <si>
    <t>Herm</t>
  </si>
  <si>
    <t>Holy See (Vatican City State)</t>
  </si>
  <si>
    <t>Honduras</t>
  </si>
  <si>
    <t>Hong Kong</t>
  </si>
  <si>
    <t>Hungary</t>
  </si>
  <si>
    <t>Iceland</t>
  </si>
  <si>
    <t>India</t>
  </si>
  <si>
    <t>Indonesia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</si>
  <si>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</si>
  <si>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</si>
  <si>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</si>
  <si>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</si>
  <si>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</si>
  <si>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</si>
  <si>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</si>
  <si>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</si>
  <si>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</si>
  <si>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</si>
  <si>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</si>
  <si>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Domocratic People's Rep</t>
  </si>
  <si>
    <t>Korea, Republic of</t>
  </si>
  <si>
    <t>Kuwait</t>
  </si>
  <si>
    <t>Kyrgyztan</t>
  </si>
  <si>
    <t>Laos People's Democratic Rep</t>
  </si>
  <si>
    <t>Latvia</t>
  </si>
  <si>
    <t>Lebanon</t>
  </si>
  <si>
    <t>Lesotho</t>
  </si>
  <si>
    <t>Liberia</t>
  </si>
  <si>
    <t>Liechtenstein</t>
  </si>
  <si>
    <t>Lithuania</t>
  </si>
  <si>
    <t>Luxembourg</t>
  </si>
  <si>
    <t>Macau</t>
  </si>
  <si>
    <t>Madagascar</t>
  </si>
  <si>
    <t>Madeira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</si>
  <si>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</si>
  <si>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</si>
  <si>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</si>
  <si>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</si>
  <si>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</si>
  <si>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</si>
  <si>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</si>
  <si>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</si>
  <si>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</si>
  <si>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</si>
  <si>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</si>
  <si>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 Federated States</t>
  </si>
  <si>
    <t>Moldova Republic of</t>
  </si>
  <si>
    <t>Monaco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</si>
  <si>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</si>
  <si>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</si>
  <si>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</si>
  <si>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</si>
  <si>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</si>
  <si>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</si>
  <si>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</si>
  <si>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</si>
  <si>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Netherlands</t>
  </si>
  <si>
    <t>Netherlands Antilles</t>
  </si>
  <si>
    <t>New Zealand</t>
  </si>
  <si>
    <t xml:space="preserve">Nicaragua </t>
  </si>
  <si>
    <t>Niger</t>
  </si>
  <si>
    <t>Nigeria</t>
  </si>
  <si>
    <t>Niue</t>
  </si>
  <si>
    <t>Norfolk Islands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</si>
  <si>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</si>
  <si>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</si>
  <si>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</si>
  <si>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</si>
  <si>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</si>
  <si>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</si>
  <si>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</si>
  <si>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</si>
  <si>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</si>
  <si>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</si>
  <si>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</si>
  <si>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</si>
  <si>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</si>
  <si>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</si>
  <si>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Rep Of Macedonia</t>
  </si>
  <si>
    <t>Reunion</t>
  </si>
  <si>
    <t>Romania</t>
  </si>
  <si>
    <t>Russian Federation</t>
  </si>
  <si>
    <t>Rwanda</t>
  </si>
  <si>
    <t>Saint Helena</t>
  </si>
  <si>
    <t>Saint Kitts and Nevis</t>
  </si>
  <si>
    <t>Saint Lucia</t>
  </si>
  <si>
    <t>Saint Pierre and Miquelon</t>
  </si>
  <si>
    <t>Samoa</t>
  </si>
  <si>
    <t>San Marino</t>
  </si>
  <si>
    <t>Sao Tome and Principle</t>
  </si>
  <si>
    <t>Sark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</si>
  <si>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</si>
  <si>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</si>
  <si>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</si>
  <si>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</si>
  <si>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</si>
  <si>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</si>
  <si>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</si>
  <si>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</si>
  <si>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</si>
  <si>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</si>
  <si>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</si>
  <si>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Spain</t>
  </si>
  <si>
    <t>Sri Lanka</t>
  </si>
  <si>
    <t>St Vincent and the Grenadines</t>
  </si>
  <si>
    <t>St Georgia &amp; St Sandwich Islands</t>
  </si>
  <si>
    <t>Sudan</t>
  </si>
  <si>
    <t>Suriname</t>
  </si>
  <si>
    <t>Svalbard and Jan Mayen</t>
  </si>
  <si>
    <t>Swaziland</t>
  </si>
  <si>
    <t>Sweden</t>
  </si>
  <si>
    <t>Switzerland</t>
  </si>
  <si>
    <t>Syrian Arab Republic</t>
  </si>
  <si>
    <t>Taiwan</t>
  </si>
  <si>
    <t>Tajikistan</t>
  </si>
  <si>
    <t>Tanzania, United Republic of</t>
  </si>
  <si>
    <t>Thailand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</si>
  <si>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</si>
  <si>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</si>
  <si>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</si>
  <si>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</si>
  <si>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</si>
  <si>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</si>
  <si>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</si>
  <si>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</si>
  <si>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</si>
  <si>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UAE</t>
  </si>
  <si>
    <t>Uganda</t>
  </si>
  <si>
    <t>Ukraine</t>
  </si>
  <si>
    <t>United Kingdom</t>
  </si>
  <si>
    <t>USA</t>
  </si>
  <si>
    <t>Uzbekistan</t>
  </si>
  <si>
    <t>Vanuatu</t>
  </si>
  <si>
    <t>Venezuela</t>
  </si>
  <si>
    <t>Vietnam</t>
  </si>
  <si>
    <t>Vrigin Islands (British)</t>
  </si>
  <si>
    <t>Vrigin Islands (U.S)</t>
  </si>
  <si>
    <t>Wallis and Futuna Islands</t>
  </si>
  <si>
    <t>Western Sahara</t>
  </si>
  <si>
    <t>Yemen</t>
  </si>
  <si>
    <t>Zambia</t>
  </si>
  <si>
    <t>Zimbabwe</t>
  </si>
  <si>
    <t>70-74</t>
  </si>
  <si>
    <t>75-79</t>
  </si>
  <si>
    <t>80+</t>
  </si>
  <si>
    <t>Group Rates (3 to 9 lives)</t>
  </si>
  <si>
    <t>Group Rates (10 to 19 lives)</t>
  </si>
  <si>
    <t>Group Rates (20+ lives)</t>
  </si>
  <si>
    <t>* Group rates only apply where there are more than 3 employees</t>
  </si>
  <si>
    <t>0-18</t>
  </si>
  <si>
    <t>19-30</t>
  </si>
  <si>
    <t>31-40</t>
  </si>
  <si>
    <t>41-50</t>
  </si>
  <si>
    <t>51-60</t>
  </si>
  <si>
    <t>61-65</t>
  </si>
  <si>
    <t>66-70</t>
  </si>
  <si>
    <t>N/A</t>
  </si>
  <si>
    <t>New zones</t>
  </si>
  <si>
    <t>Bahamas, The</t>
  </si>
  <si>
    <t>Bahrain</t>
  </si>
  <si>
    <t>Brunei</t>
  </si>
  <si>
    <t>Christmas Island</t>
  </si>
  <si>
    <t>Congo, Republic of the</t>
  </si>
  <si>
    <t>Cote d’Ivoire</t>
  </si>
  <si>
    <t>Falkland Islands</t>
  </si>
  <si>
    <t>Gibraltar</t>
  </si>
  <si>
    <t>Iran</t>
  </si>
  <si>
    <t>Jersey</t>
  </si>
  <si>
    <t>Libya</t>
  </si>
  <si>
    <t>Nepal</t>
  </si>
  <si>
    <t>New Caledonia</t>
  </si>
  <si>
    <t>Pitcairn</t>
  </si>
  <si>
    <t>Uruguay</t>
  </si>
  <si>
    <t>0-17</t>
  </si>
  <si>
    <t xml:space="preserve">Additional Options: </t>
  </si>
  <si>
    <t xml:space="preserve"> Out-Patient Co Pay options:</t>
  </si>
  <si>
    <t>Nil</t>
  </si>
  <si>
    <t>Standard</t>
  </si>
  <si>
    <t>20% Co-Pay</t>
  </si>
  <si>
    <t>10% Co Pay</t>
  </si>
  <si>
    <t>In-Patient Deductible options:</t>
  </si>
  <si>
    <t>$1,000 / £600 / €800</t>
  </si>
  <si>
    <t>$5,000 / £3,000 / €4,000</t>
  </si>
  <si>
    <t>$10,000 / £6,000 / €8,000</t>
  </si>
  <si>
    <r>
      <t xml:space="preserve">Family Discount 
</t>
    </r>
    <r>
      <rPr>
        <i/>
        <sz val="11"/>
        <color theme="0"/>
        <rFont val="Calibri"/>
        <family val="2"/>
        <scheme val="minor"/>
      </rPr>
      <t>(not available  on group business)</t>
    </r>
  </si>
  <si>
    <t xml:space="preserve"> Family of 3 lives or more</t>
  </si>
  <si>
    <t>Payment Frequency options</t>
  </si>
  <si>
    <t>Annual (discounted)</t>
  </si>
  <si>
    <t>Semi-Annual</t>
  </si>
  <si>
    <t>3% Loading</t>
  </si>
  <si>
    <t>Quarterly</t>
  </si>
  <si>
    <t>5% Loading</t>
  </si>
  <si>
    <t xml:space="preserve">Monthly </t>
  </si>
  <si>
    <t>Not available</t>
  </si>
  <si>
    <r>
      <rPr>
        <b/>
        <sz val="11"/>
        <color rgb="FFFF0000"/>
        <rFont val="Calibri"/>
        <family val="2"/>
        <scheme val="minor"/>
      </rPr>
      <t>*</t>
    </r>
    <r>
      <rPr>
        <b/>
        <sz val="11"/>
        <color theme="0"/>
        <rFont val="Calibri"/>
        <family val="2"/>
        <scheme val="minor"/>
      </rPr>
      <t>MHD Group Loadings</t>
    </r>
  </si>
  <si>
    <t>10 Employees - 19 lives</t>
  </si>
  <si>
    <t>25% Loading</t>
  </si>
  <si>
    <t>20 lives to 34 lives</t>
  </si>
  <si>
    <t>20% Loading</t>
  </si>
  <si>
    <t>35 lives - 50 lives</t>
  </si>
  <si>
    <t>15% Loading</t>
  </si>
  <si>
    <t>50+</t>
  </si>
  <si>
    <t>No Loading</t>
  </si>
  <si>
    <t>Fixed Exchange Rates</t>
  </si>
  <si>
    <t>£ - GBP</t>
  </si>
  <si>
    <t>€ - EURO</t>
  </si>
  <si>
    <t>Area of  Cover</t>
  </si>
  <si>
    <t>Sapphire</t>
  </si>
  <si>
    <t>Ruby</t>
  </si>
  <si>
    <t>Jade</t>
  </si>
  <si>
    <t>Diamond</t>
  </si>
  <si>
    <t>$500 / £300 / €400</t>
  </si>
  <si>
    <t>OPTICAL</t>
  </si>
  <si>
    <t>Increases</t>
  </si>
  <si>
    <t>Select Plan</t>
  </si>
  <si>
    <t>UPDATED RATES</t>
  </si>
  <si>
    <t>71-74</t>
  </si>
  <si>
    <t>Group Rates (320+ lives)</t>
  </si>
  <si>
    <t xml:space="preserve">Important notes: </t>
  </si>
  <si>
    <t>* No further country zoning applicable to Select Plan</t>
  </si>
  <si>
    <t>* Family discount of 10% can be applied to Individual Rates where there are 3 lives or more for NEW BUSINESS only / For renewals the family discount available is capped at 5%</t>
  </si>
  <si>
    <t>* Annual Deductible options available as follows: $500 (-20% discount) / $1,000 (-25% discount) / $2,000 (-30% discount)</t>
  </si>
  <si>
    <t>* MHD available for group business with a minimum of 5 employees. The loadings are then based on number of lives in the group. 
Please note, for MHD groups 5 Emp -10 Lives these are subject to review and confirmation by OG.  - Premium loadings applicable as follows</t>
  </si>
  <si>
    <t>50 lives and over : No loading</t>
  </si>
  <si>
    <t>* Payment frquency options: Annual (standard) / Semi-annual (+3%) / Quarterly (+5%) / Monthly not available</t>
  </si>
  <si>
    <t>* Fixed Exchange rates for the following currencies : 1 USD = 0.676 GBP / 1 USD = 0.8 EUR</t>
  </si>
  <si>
    <t>* There may be an additional loading dependent on BMI of an applicant. If applicable, this will be confirmed upon submission of an application</t>
  </si>
  <si>
    <t>* Rates for 70 and above are for Renewals only</t>
  </si>
  <si>
    <t>Annual subscriptions in GBP (net of tax)</t>
  </si>
  <si>
    <t>Annual subscriptions in EUR (net of tax)</t>
  </si>
  <si>
    <t>n/a</t>
  </si>
  <si>
    <t>Africa  - single country with Africa CoE</t>
  </si>
  <si>
    <t>10% Loading</t>
  </si>
  <si>
    <t>5 employees to 10 lives : +25%</t>
  </si>
  <si>
    <t>10 lives to 19 lives : +20%</t>
  </si>
  <si>
    <t>20 lives to 34 lives : +15%</t>
  </si>
  <si>
    <t>35 lives to 49 lives : +10%</t>
  </si>
  <si>
    <t xml:space="preserve">Select Plan 2024 Rates </t>
  </si>
  <si>
    <t>Rates effective 01-Jul-2024</t>
  </si>
  <si>
    <t>Emerald</t>
  </si>
  <si>
    <t>Annual Subscriptions in USD (net of tax)</t>
  </si>
  <si>
    <t>MATERNITY</t>
  </si>
  <si>
    <t>Notes:</t>
  </si>
  <si>
    <t>2) Optional Maternity Benefit subject to 10 month wait period</t>
  </si>
  <si>
    <t>4) There may be an additional loading dependent on BMI of an applicant. If applicable this will be confirmed upon submission of an application</t>
  </si>
  <si>
    <t>Worldwide Including USA</t>
  </si>
  <si>
    <t>Worldwide Excluding USA</t>
  </si>
  <si>
    <t>Asia*</t>
  </si>
  <si>
    <t>Africa, India &amp; Pakistan</t>
  </si>
  <si>
    <t>BMI (Body Mass Index) Loadings</t>
  </si>
  <si>
    <t>30-30.99</t>
  </si>
  <si>
    <t>31-32.99</t>
  </si>
  <si>
    <t>33-34.99</t>
  </si>
  <si>
    <t>35-39.99</t>
  </si>
  <si>
    <t>40+</t>
  </si>
  <si>
    <t>5 employees to 10 lives : +30%</t>
  </si>
  <si>
    <r>
      <t>5 Employees - 10 lives</t>
    </r>
    <r>
      <rPr>
        <sz val="11"/>
        <color rgb="FFFF0000"/>
        <rFont val="Calibri"/>
        <family val="2"/>
        <scheme val="minor"/>
      </rPr>
      <t>**</t>
    </r>
  </si>
  <si>
    <t>Product Review July26 changes</t>
  </si>
  <si>
    <t xml:space="preserve">from </t>
  </si>
  <si>
    <t>to</t>
  </si>
  <si>
    <t>Tanzania</t>
  </si>
  <si>
    <t>5) * Asia AoC: (Bangladesh - Bhutan - Brunei - Cambodia - East Timor - India - Indonesia - Japan - Laos - Malaysia - Maldives - Mongolia - Myanmar - Nepal - Pakistan - Philippines - Sri Lanka - Taiwan - Thailand - Vietnam)</t>
  </si>
  <si>
    <t>Gem Plan Rates</t>
  </si>
  <si>
    <t xml:space="preserve">**MHD only available for Group business with a minimum of 5 Employees. The loadings are then based on number of lives in the group. Please note: for MHD groups of 5 Employees-10 lives these are subject to review and confirmation by OG. </t>
  </si>
  <si>
    <t>1) Premiums to be zoned by Country of Residence (Refer to Zoning sheet)</t>
  </si>
  <si>
    <t>3) Rates for age 80 and over are for renewals only</t>
  </si>
  <si>
    <t>* Anyone choosing the WW Including USA option will have the base rate *2.5 (no further country zoning applies)</t>
  </si>
  <si>
    <t>Individual</t>
  </si>
  <si>
    <t>Age Band</t>
  </si>
  <si>
    <t>Male</t>
  </si>
  <si>
    <t>Female</t>
  </si>
  <si>
    <t>02-14</t>
  </si>
  <si>
    <t>15-17</t>
  </si>
  <si>
    <t xml:space="preserve">18-24 </t>
  </si>
  <si>
    <t xml:space="preserve">25-29 </t>
  </si>
  <si>
    <t xml:space="preserve">30-34 </t>
  </si>
  <si>
    <t xml:space="preserve">35-39 </t>
  </si>
  <si>
    <t xml:space="preserve">40-44 </t>
  </si>
  <si>
    <t xml:space="preserve">45-49 </t>
  </si>
  <si>
    <t xml:space="preserve">50-54 </t>
  </si>
  <si>
    <t xml:space="preserve">55-59 </t>
  </si>
  <si>
    <t xml:space="preserve">60-64 </t>
  </si>
  <si>
    <t>$/£/€</t>
  </si>
  <si>
    <t>Life &amp; Critical Illness Top Up Options - RATE TABLE</t>
  </si>
  <si>
    <t>Total Sum Assured: USD 50,000 / GBP 50,000 / EUR 50,000</t>
  </si>
  <si>
    <t>Rates effective 01-Jul-2026</t>
  </si>
  <si>
    <t>OPTIONAL TRAVEL</t>
  </si>
  <si>
    <t>Age band</t>
  </si>
  <si>
    <t>Total Sum Assured: USD 100,000 / GBP 100,000 / EUR 100,000</t>
  </si>
  <si>
    <t>0-44</t>
  </si>
  <si>
    <t>45-67</t>
  </si>
  <si>
    <t>$2,000 / £1,200 / €1,600</t>
  </si>
  <si>
    <t>Premium Per person</t>
  </si>
  <si>
    <t>USD</t>
  </si>
  <si>
    <t>GBP</t>
  </si>
  <si>
    <t>EUR</t>
  </si>
  <si>
    <t xml:space="preserve">$107 </t>
  </si>
  <si>
    <t>€98 </t>
  </si>
  <si>
    <t xml:space="preserve">$150 </t>
  </si>
  <si>
    <t>£120 </t>
  </si>
  <si>
    <t>€138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</si>
</sst>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&quot;£&quot;#,##0;[Red]\-&quot;£&quot;#,##0"/>
    <numFmt numFmtId="165" formatCode="_-&quot;£&quot;* #,##0_-;\-&quot;£&quot;* #,##0_-;_-&quot;£&quot;* &quot;-&quot;_-;_-@_-"/>
    <numFmt numFmtId="166" formatCode="_-[$$-409]* #,##0_ ;_-[$$-409]* \-#,##0\ ;_-[$$-409]* &quot;-&quot;??_ ;_-@_ "/>
    <numFmt numFmtId="167" formatCode="_-[$$-409]* #,##0_ ;_-[$$-409]* \-#,##0\ ;_-[$$-409]* &quot;-&quot;_ ;_-@_ "/>
    <numFmt numFmtId="168" formatCode="_-[$$-409]* #,##0.00_ ;_-[$$-409]* \-#,##0.00\ ;_-[$$-409]* &quot;-&quot;??_ ;_-@_ "/>
    <numFmt numFmtId="169" formatCode="0.000000"/>
    <numFmt numFmtId="170" formatCode="#,##0.000_ ;\-#,##0.000\ "/>
    <numFmt numFmtId="171" formatCode="0.0%"/>
    <numFmt numFmtId="172" formatCode="_-[$$-409]* #,##0.00_ ;_-[$$-409]* \-#,##0.00\ ;_-[$$-409]* &quot;-&quot;_ ;_-@_ "/>
    <numFmt numFmtId="173" formatCode="_-[$€-2]\ * #,##0_-;\-[$€-2]\ * #,##0_-;_-[$€-2]\ * &quot;-&quot;_-;_-@_-"/>
    <numFmt numFmtId="174" formatCode="[$$-409]#,##0_ ;\-[$$-409]#,##0\ "/>
    <numFmt numFmtId="175" formatCode="#,##0.0_ ;\-#,##0.0\ "/>
    <numFmt numFmtId="176" formatCode="#,##0_ ;\-#,##0\ "/>
  </numFmts>
  <fonts count="50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Gill Sans"/>
      <family val="2"/>
    </font>
    <font>
      <sz val="8"/>
      <name val="Gill Sans"/>
      <family val="2"/>
    </font>
    <font>
      <b/>
      <sz val="8"/>
      <color indexed="41"/>
      <name val="Gill Sans"/>
      <family val="2"/>
    </font>
    <font>
      <b/>
      <sz val="12"/>
      <name val="Gill Sans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</font>
    <font>
      <sz val="11"/>
      <color rgb="FFFF0000"/>
      <name val="Calibri"/>
      <family val="2"/>
      <scheme val="minor"/>
    </font>
    <font>
      <sz val="10"/>
      <color indexed="8"/>
      <name val="Calibri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</font>
    <font>
      <i/>
      <sz val="11"/>
      <color theme="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Gill Sans"/>
    </font>
    <font>
      <b/>
      <sz val="8"/>
      <color rgb="FFFF0000"/>
      <name val="Gill Sans"/>
      <family val="2"/>
    </font>
    <font>
      <b/>
      <sz val="11"/>
      <color theme="0"/>
      <name val="Gill Sans"/>
      <family val="2"/>
    </font>
    <font>
      <i/>
      <sz val="8"/>
      <color theme="0" tint="-0.499984740745262"/>
      <name val="Arial"/>
      <family val="2"/>
    </font>
    <font>
      <b/>
      <i/>
      <sz val="8"/>
      <color theme="0" tint="-0.499984740745262"/>
      <name val="Gill Sans"/>
      <family val="2"/>
    </font>
    <font>
      <b/>
      <sz val="10"/>
      <name val="Gill Sans"/>
    </font>
    <font>
      <i/>
      <sz val="8"/>
      <color theme="0" tint="-0.499984740745262"/>
      <name val="Gill Sans"/>
      <family val="2"/>
    </font>
    <font>
      <i/>
      <sz val="11"/>
      <color theme="0" tint="-0.499984740745262"/>
      <name val="Calibri"/>
      <family val="2"/>
      <scheme val="minor"/>
    </font>
    <font>
      <b/>
      <i/>
      <sz val="11"/>
      <color theme="0" tint="-0.499984740745262"/>
      <name val="Calibri"/>
      <family val="2"/>
      <scheme val="minor"/>
    </font>
    <font>
      <sz val="11"/>
      <name val="Gill Sans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8"/>
      <color theme="0"/>
      <name val="Gill Sans"/>
      <family val="2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color theme="1"/>
      <name val="Calibri"/>
    </font>
    <font>
      <sz val="12"/>
      <color theme="1"/>
      <name val="Calibri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name val="Arial"/>
      <family val="2"/>
    </font>
    <font>
      <sz val="10"/>
      <name val="Calibri"/>
      <family val="2"/>
      <scheme val="minor"/>
    </font>
    <font>
      <b/>
      <sz val="11"/>
      <color rgb="FFFFFFFF"/>
      <name val="Calibri"/>
      <family val="2"/>
    </font>
    <font>
      <sz val="9"/>
      <color rgb="FF000000"/>
      <name val="Calibri"/>
      <family val="2"/>
    </font>
    <font>
      <sz val="10"/>
      <color theme="1"/>
      <name val="Times New Roman"/>
      <family val="1"/>
    </font>
    <font>
      <sz val="11"/>
      <color rgb="FF00000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CCCC"/>
        <bgColor rgb="FF000000"/>
      </patternFill>
    </fill>
    <fill>
      <patternFill patternType="solid">
        <fgColor rgb="FF33CCCC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C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D9D9D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5">
    <xf numFmtId="0" fontId="0" fillId="0" borderId="0"/>
    <xf numFmtId="9" fontId="7" fillId="0" borderId="0" applyFont="0" applyFill="0" applyBorder="0" applyAlignment="0" applyProtection="0"/>
    <xf numFmtId="0" fontId="11" fillId="0" borderId="0" applyNumberFormat="0" applyFill="0" applyBorder="0" applyProtection="0">
      <alignment horizontal="left" vertical="top"/>
    </xf>
    <xf numFmtId="0" fontId="12" fillId="0" borderId="0"/>
    <xf numFmtId="0" fontId="11" fillId="0" borderId="0" applyNumberFormat="0" applyFill="0" applyBorder="0" applyProtection="0">
      <alignment horizontal="left" vertical="top"/>
    </xf>
  </cellStyleXfs>
  <cellXfs count="238">
    <xf numFmtId="0" fontId="0" fillId="0" borderId="0" xfId="0"/>
    <xf numFmtId="0" fontId="6" fillId="0" borderId="1" xfId="0" applyFont="1" applyBorder="1"/>
    <xf numFmtId="0" fontId="0" fillId="0" borderId="1" xfId="0" applyBorder="1"/>
    <xf numFmtId="0" fontId="0" fillId="0" borderId="8" xfId="0" applyBorder="1"/>
    <xf numFmtId="0" fontId="6" fillId="0" borderId="0" xfId="0" applyFont="1"/>
    <xf numFmtId="0" fontId="9" fillId="0" borderId="0" xfId="0" applyFont="1"/>
    <xf numFmtId="0" fontId="0" fillId="0" borderId="0" xfId="0" applyAlignment="1">
      <alignment horizontal="center" vertical="center" textRotation="90"/>
    </xf>
    <xf numFmtId="166" fontId="0" fillId="0" borderId="0" xfId="0" applyNumberFormat="1"/>
    <xf numFmtId="0" fontId="10" fillId="0" borderId="0" xfId="0" applyFont="1"/>
    <xf numFmtId="0" fontId="0" fillId="0" borderId="7" xfId="0" applyBorder="1"/>
    <xf numFmtId="2" fontId="0" fillId="0" borderId="0" xfId="0" applyNumberFormat="1"/>
    <xf numFmtId="0" fontId="6" fillId="0" borderId="0" xfId="0" applyFont="1" applyAlignment="1">
      <alignment horizontal="center" vertical="center"/>
    </xf>
    <xf numFmtId="2" fontId="0" fillId="0" borderId="0" xfId="1" applyNumberFormat="1" applyFont="1"/>
    <xf numFmtId="169" fontId="0" fillId="0" borderId="0" xfId="0" applyNumberFormat="1"/>
    <xf numFmtId="2" fontId="8" fillId="0" borderId="0" xfId="1" applyNumberFormat="1" applyFont="1"/>
    <xf numFmtId="0" fontId="8" fillId="0" borderId="0" xfId="0" applyFont="1"/>
    <xf numFmtId="0" fontId="14" fillId="0" borderId="1" xfId="0" applyFont="1" applyBorder="1"/>
    <xf numFmtId="167" fontId="6" fillId="0" borderId="17" xfId="0" applyNumberFormat="1" applyFont="1" applyBorder="1"/>
    <xf numFmtId="167" fontId="6" fillId="0" borderId="18" xfId="0" applyNumberFormat="1" applyFont="1" applyBorder="1"/>
    <xf numFmtId="167" fontId="0" fillId="0" borderId="17" xfId="0" applyNumberFormat="1" applyBorder="1"/>
    <xf numFmtId="167" fontId="0" fillId="0" borderId="19" xfId="0" applyNumberFormat="1" applyBorder="1"/>
    <xf numFmtId="167" fontId="0" fillId="0" borderId="0" xfId="0" applyNumberFormat="1"/>
    <xf numFmtId="0" fontId="14" fillId="8" borderId="1" xfId="0" applyFont="1" applyFill="1" applyBorder="1"/>
    <xf numFmtId="168" fontId="0" fillId="0" borderId="0" xfId="0" applyNumberFormat="1"/>
    <xf numFmtId="0" fontId="0" fillId="0" borderId="19" xfId="0" applyBorder="1" applyAlignment="1">
      <alignment wrapText="1"/>
    </xf>
    <xf numFmtId="167" fontId="0" fillId="0" borderId="0" xfId="0" applyNumberFormat="1" applyAlignment="1">
      <alignment horizontal="left"/>
    </xf>
    <xf numFmtId="167" fontId="18" fillId="0" borderId="18" xfId="0" applyNumberFormat="1" applyFont="1" applyBorder="1" applyAlignment="1">
      <alignment horizontal="center"/>
    </xf>
    <xf numFmtId="167" fontId="0" fillId="0" borderId="20" xfId="0" applyNumberFormat="1" applyBorder="1" applyAlignment="1">
      <alignment horizontal="center"/>
    </xf>
    <xf numFmtId="167" fontId="0" fillId="0" borderId="21" xfId="0" applyNumberFormat="1" applyBorder="1"/>
    <xf numFmtId="167" fontId="18" fillId="0" borderId="22" xfId="0" applyNumberFormat="1" applyFont="1" applyBorder="1" applyAlignment="1">
      <alignment horizontal="center"/>
    </xf>
    <xf numFmtId="170" fontId="18" fillId="0" borderId="18" xfId="0" applyNumberFormat="1" applyFont="1" applyBorder="1" applyAlignment="1">
      <alignment horizontal="center"/>
    </xf>
    <xf numFmtId="167" fontId="6" fillId="0" borderId="19" xfId="0" applyNumberFormat="1" applyFont="1" applyBorder="1"/>
    <xf numFmtId="166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19" fillId="0" borderId="0" xfId="0" applyFont="1"/>
    <xf numFmtId="0" fontId="4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9" fontId="18" fillId="0" borderId="18" xfId="1" applyFont="1" applyBorder="1" applyAlignment="1">
      <alignment horizontal="center"/>
    </xf>
    <xf numFmtId="9" fontId="15" fillId="0" borderId="18" xfId="1" applyFont="1" applyBorder="1" applyAlignment="1">
      <alignment horizontal="center"/>
    </xf>
    <xf numFmtId="9" fontId="15" fillId="0" borderId="20" xfId="1" applyFont="1" applyBorder="1" applyAlignment="1">
      <alignment horizontal="center"/>
    </xf>
    <xf numFmtId="0" fontId="0" fillId="0" borderId="0" xfId="0" applyAlignment="1">
      <alignment wrapText="1"/>
    </xf>
    <xf numFmtId="0" fontId="4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5" borderId="1" xfId="0" applyFill="1" applyBorder="1"/>
    <xf numFmtId="0" fontId="0" fillId="0" borderId="0" xfId="0" applyAlignment="1">
      <alignment horizontal="center"/>
    </xf>
    <xf numFmtId="171" fontId="0" fillId="5" borderId="1" xfId="1" applyNumberFormat="1" applyFont="1" applyFill="1" applyBorder="1"/>
    <xf numFmtId="171" fontId="0" fillId="5" borderId="1" xfId="0" applyNumberFormat="1" applyFill="1" applyBorder="1"/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66" fontId="2" fillId="5" borderId="1" xfId="0" applyNumberFormat="1" applyFont="1" applyFill="1" applyBorder="1" applyAlignment="1">
      <alignment vertical="center" wrapText="1"/>
    </xf>
    <xf numFmtId="166" fontId="2" fillId="4" borderId="0" xfId="0" applyNumberFormat="1" applyFont="1" applyFill="1" applyAlignment="1">
      <alignment vertical="center" wrapText="1"/>
    </xf>
    <xf numFmtId="0" fontId="23" fillId="0" borderId="1" xfId="0" applyFont="1" applyBorder="1" applyAlignment="1">
      <alignment vertical="center" wrapText="1"/>
    </xf>
    <xf numFmtId="166" fontId="24" fillId="5" borderId="1" xfId="0" applyNumberFormat="1" applyFont="1" applyFill="1" applyBorder="1" applyAlignment="1">
      <alignment vertical="center" wrapText="1"/>
    </xf>
    <xf numFmtId="0" fontId="0" fillId="0" borderId="8" xfId="0" applyBorder="1" applyAlignment="1">
      <alignment horizontal="center"/>
    </xf>
    <xf numFmtId="172" fontId="0" fillId="0" borderId="1" xfId="0" applyNumberFormat="1" applyBorder="1"/>
    <xf numFmtId="166" fontId="8" fillId="4" borderId="0" xfId="0" applyNumberFormat="1" applyFont="1" applyFill="1" applyAlignment="1">
      <alignment horizontal="center"/>
    </xf>
    <xf numFmtId="0" fontId="27" fillId="0" borderId="8" xfId="0" applyFont="1" applyBorder="1"/>
    <xf numFmtId="10" fontId="27" fillId="0" borderId="1" xfId="1" applyNumberFormat="1" applyFont="1" applyBorder="1"/>
    <xf numFmtId="0" fontId="0" fillId="9" borderId="1" xfId="0" applyFill="1" applyBorder="1" applyAlignment="1">
      <alignment horizontal="center"/>
    </xf>
    <xf numFmtId="0" fontId="27" fillId="0" borderId="1" xfId="0" applyFont="1" applyBorder="1"/>
    <xf numFmtId="0" fontId="6" fillId="0" borderId="1" xfId="0" applyFont="1" applyBorder="1" applyAlignment="1">
      <alignment horizontal="center"/>
    </xf>
    <xf numFmtId="0" fontId="27" fillId="0" borderId="0" xfId="0" applyFont="1" applyAlignment="1">
      <alignment horizontal="center" vertical="center" textRotation="90"/>
    </xf>
    <xf numFmtId="167" fontId="6" fillId="0" borderId="1" xfId="0" applyNumberFormat="1" applyFont="1" applyBorder="1" applyAlignment="1">
      <alignment horizontal="right"/>
    </xf>
    <xf numFmtId="0" fontId="27" fillId="0" borderId="0" xfId="0" applyFont="1"/>
    <xf numFmtId="0" fontId="28" fillId="0" borderId="1" xfId="0" applyFont="1" applyBorder="1"/>
    <xf numFmtId="166" fontId="0" fillId="4" borderId="0" xfId="0" applyNumberFormat="1" applyFill="1"/>
    <xf numFmtId="166" fontId="27" fillId="0" borderId="0" xfId="0" applyNumberFormat="1" applyFont="1"/>
    <xf numFmtId="0" fontId="28" fillId="0" borderId="0" xfId="0" applyFont="1"/>
    <xf numFmtId="166" fontId="28" fillId="0" borderId="0" xfId="0" applyNumberFormat="1" applyFont="1" applyAlignment="1">
      <alignment horizontal="right"/>
    </xf>
    <xf numFmtId="0" fontId="0" fillId="0" borderId="7" xfId="0" applyBorder="1" applyAlignment="1">
      <alignment horizontal="center"/>
    </xf>
    <xf numFmtId="0" fontId="27" fillId="0" borderId="7" xfId="0" applyFont="1" applyBorder="1"/>
    <xf numFmtId="165" fontId="8" fillId="0" borderId="8" xfId="0" applyNumberFormat="1" applyFont="1" applyBorder="1" applyAlignment="1">
      <alignment horizontal="center"/>
    </xf>
    <xf numFmtId="165" fontId="8" fillId="9" borderId="8" xfId="0" applyNumberFormat="1" applyFont="1" applyFill="1" applyBorder="1" applyAlignment="1">
      <alignment horizontal="center"/>
    </xf>
    <xf numFmtId="165" fontId="33" fillId="0" borderId="8" xfId="0" applyNumberFormat="1" applyFont="1" applyBorder="1" applyAlignment="1">
      <alignment horizontal="center"/>
    </xf>
    <xf numFmtId="166" fontId="0" fillId="0" borderId="8" xfId="0" applyNumberFormat="1" applyBorder="1" applyAlignment="1">
      <alignment horizontal="right"/>
    </xf>
    <xf numFmtId="167" fontId="6" fillId="4" borderId="1" xfId="0" applyNumberFormat="1" applyFont="1" applyFill="1" applyBorder="1" applyAlignment="1">
      <alignment horizontal="right" vertical="center"/>
    </xf>
    <xf numFmtId="166" fontId="0" fillId="9" borderId="1" xfId="0" applyNumberFormat="1" applyFill="1" applyBorder="1" applyAlignment="1">
      <alignment horizontal="right"/>
    </xf>
    <xf numFmtId="166" fontId="0" fillId="9" borderId="1" xfId="0" applyNumberFormat="1" applyFill="1" applyBorder="1" applyAlignment="1">
      <alignment horizontal="right" vertical="center"/>
    </xf>
    <xf numFmtId="166" fontId="0" fillId="4" borderId="8" xfId="0" applyNumberFormat="1" applyFill="1" applyBorder="1" applyAlignment="1">
      <alignment horizontal="right" vertical="center"/>
    </xf>
    <xf numFmtId="166" fontId="6" fillId="4" borderId="1" xfId="0" applyNumberFormat="1" applyFont="1" applyFill="1" applyBorder="1" applyAlignment="1">
      <alignment horizontal="right" vertical="center"/>
    </xf>
    <xf numFmtId="166" fontId="6" fillId="0" borderId="1" xfId="0" applyNumberFormat="1" applyFont="1" applyBorder="1" applyAlignment="1">
      <alignment horizontal="right"/>
    </xf>
    <xf numFmtId="9" fontId="15" fillId="0" borderId="18" xfId="1" applyFont="1" applyFill="1" applyBorder="1" applyAlignment="1">
      <alignment horizontal="center" vertical="center"/>
    </xf>
    <xf numFmtId="9" fontId="15" fillId="0" borderId="20" xfId="0" applyNumberFormat="1" applyFont="1" applyBorder="1" applyAlignment="1">
      <alignment horizontal="center" wrapText="1"/>
    </xf>
    <xf numFmtId="173" fontId="8" fillId="0" borderId="8" xfId="0" applyNumberFormat="1" applyFont="1" applyBorder="1" applyAlignment="1">
      <alignment horizontal="center"/>
    </xf>
    <xf numFmtId="173" fontId="8" fillId="9" borderId="8" xfId="0" applyNumberFormat="1" applyFont="1" applyFill="1" applyBorder="1" applyAlignment="1">
      <alignment horizontal="center"/>
    </xf>
    <xf numFmtId="173" fontId="33" fillId="0" borderId="8" xfId="0" applyNumberFormat="1" applyFont="1" applyBorder="1" applyAlignment="1">
      <alignment horizontal="center"/>
    </xf>
    <xf numFmtId="173" fontId="33" fillId="0" borderId="8" xfId="0" applyNumberFormat="1" applyFont="1" applyBorder="1" applyAlignment="1">
      <alignment horizontal="right"/>
    </xf>
    <xf numFmtId="9" fontId="15" fillId="0" borderId="18" xfId="1" applyFont="1" applyFill="1" applyBorder="1" applyAlignment="1">
      <alignment horizontal="center"/>
    </xf>
    <xf numFmtId="167" fontId="0" fillId="4" borderId="19" xfId="0" applyNumberFormat="1" applyFill="1" applyBorder="1"/>
    <xf numFmtId="9" fontId="15" fillId="4" borderId="20" xfId="1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 vertical="center"/>
    </xf>
    <xf numFmtId="167" fontId="18" fillId="0" borderId="20" xfId="0" applyNumberFormat="1" applyFont="1" applyBorder="1" applyAlignment="1">
      <alignment horizontal="center"/>
    </xf>
    <xf numFmtId="167" fontId="8" fillId="0" borderId="17" xfId="0" applyNumberFormat="1" applyFont="1" applyBorder="1"/>
    <xf numFmtId="0" fontId="10" fillId="5" borderId="0" xfId="0" applyFont="1" applyFill="1"/>
    <xf numFmtId="2" fontId="10" fillId="5" borderId="0" xfId="1" applyNumberFormat="1" applyFont="1" applyFill="1"/>
    <xf numFmtId="0" fontId="10" fillId="0" borderId="0" xfId="0" applyFont="1" applyAlignment="1">
      <alignment horizontal="left" vertical="center" wrapText="1"/>
    </xf>
    <xf numFmtId="175" fontId="18" fillId="0" borderId="20" xfId="0" applyNumberFormat="1" applyFont="1" applyBorder="1" applyAlignment="1">
      <alignment horizontal="center"/>
    </xf>
    <xf numFmtId="174" fontId="14" fillId="0" borderId="1" xfId="0" applyNumberFormat="1" applyFont="1" applyBorder="1" applyAlignment="1">
      <alignment horizontal="center"/>
    </xf>
    <xf numFmtId="168" fontId="0" fillId="0" borderId="0" xfId="0" applyNumberFormat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74" fontId="0" fillId="0" borderId="0" xfId="0" applyNumberFormat="1"/>
    <xf numFmtId="0" fontId="16" fillId="14" borderId="1" xfId="0" applyFont="1" applyFill="1" applyBorder="1"/>
    <xf numFmtId="174" fontId="14" fillId="13" borderId="1" xfId="0" applyNumberFormat="1" applyFont="1" applyFill="1" applyBorder="1" applyAlignment="1">
      <alignment horizontal="center"/>
    </xf>
    <xf numFmtId="174" fontId="16" fillId="13" borderId="1" xfId="0" applyNumberFormat="1" applyFont="1" applyFill="1" applyBorder="1" applyAlignment="1">
      <alignment horizontal="center"/>
    </xf>
    <xf numFmtId="0" fontId="16" fillId="13" borderId="1" xfId="0" applyFont="1" applyFill="1" applyBorder="1"/>
    <xf numFmtId="0" fontId="36" fillId="0" borderId="0" xfId="0" applyFont="1" applyAlignment="1">
      <alignment horizontal="center" wrapText="1"/>
    </xf>
    <xf numFmtId="0" fontId="3" fillId="0" borderId="0" xfId="0" applyFont="1" applyAlignment="1">
      <alignment vertical="center" textRotation="90" wrapText="1"/>
    </xf>
    <xf numFmtId="0" fontId="39" fillId="4" borderId="1" xfId="0" quotePrefix="1" applyFont="1" applyFill="1" applyBorder="1" applyAlignment="1">
      <alignment horizontal="center" vertical="center"/>
    </xf>
    <xf numFmtId="3" fontId="40" fillId="0" borderId="1" xfId="0" applyNumberFormat="1" applyFont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3" fontId="41" fillId="0" borderId="1" xfId="0" applyNumberFormat="1" applyFont="1" applyBorder="1" applyAlignment="1">
      <alignment horizontal="center" vertical="center"/>
    </xf>
    <xf numFmtId="0" fontId="38" fillId="7" borderId="32" xfId="0" applyFont="1" applyFill="1" applyBorder="1" applyAlignment="1">
      <alignment horizontal="center" vertical="center"/>
    </xf>
    <xf numFmtId="0" fontId="38" fillId="15" borderId="31" xfId="0" applyFont="1" applyFill="1" applyBorder="1" applyAlignment="1">
      <alignment horizontal="center" vertical="center"/>
    </xf>
    <xf numFmtId="0" fontId="38" fillId="15" borderId="3" xfId="0" applyFont="1" applyFill="1" applyBorder="1" applyAlignment="1">
      <alignment horizontal="center" vertical="center"/>
    </xf>
    <xf numFmtId="0" fontId="38" fillId="16" borderId="35" xfId="0" applyFont="1" applyFill="1" applyBorder="1" applyAlignment="1">
      <alignment horizontal="center" vertical="center"/>
    </xf>
    <xf numFmtId="0" fontId="38" fillId="7" borderId="36" xfId="0" applyFont="1" applyFill="1" applyBorder="1" applyAlignment="1">
      <alignment horizontal="center" vertical="center"/>
    </xf>
    <xf numFmtId="3" fontId="40" fillId="0" borderId="18" xfId="0" applyNumberFormat="1" applyFont="1" applyBorder="1" applyAlignment="1">
      <alignment horizontal="center" vertical="center"/>
    </xf>
    <xf numFmtId="3" fontId="41" fillId="0" borderId="18" xfId="0" applyNumberFormat="1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3" fontId="41" fillId="0" borderId="37" xfId="0" applyNumberFormat="1" applyFont="1" applyBorder="1" applyAlignment="1">
      <alignment horizontal="center" vertical="center"/>
    </xf>
    <xf numFmtId="3" fontId="41" fillId="0" borderId="20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vertical="center" textRotation="90" wrapText="1"/>
    </xf>
    <xf numFmtId="0" fontId="3" fillId="0" borderId="15" xfId="0" applyFont="1" applyBorder="1" applyAlignment="1">
      <alignment vertical="center" textRotation="90" wrapText="1"/>
    </xf>
    <xf numFmtId="0" fontId="38" fillId="16" borderId="2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33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vertical="center"/>
    </xf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3" fontId="40" fillId="0" borderId="37" xfId="0" applyNumberFormat="1" applyFont="1" applyBorder="1" applyAlignment="1">
      <alignment horizontal="center" vertical="center"/>
    </xf>
    <xf numFmtId="3" fontId="40" fillId="0" borderId="20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48" fillId="0" borderId="0" xfId="0" applyFont="1" applyAlignment="1">
      <alignment vertical="center"/>
    </xf>
    <xf numFmtId="0" fontId="49" fillId="17" borderId="14" xfId="0" applyFont="1" applyFill="1" applyBorder="1" applyAlignment="1">
      <alignment horizontal="center" vertical="center" wrapText="1"/>
    </xf>
    <xf numFmtId="0" fontId="16" fillId="17" borderId="39" xfId="0" applyFont="1" applyFill="1" applyBorder="1" applyAlignment="1">
      <alignment horizontal="center" vertical="center" wrapText="1"/>
    </xf>
    <xf numFmtId="0" fontId="49" fillId="0" borderId="39" xfId="0" applyFont="1" applyBorder="1" applyAlignment="1">
      <alignment horizontal="center" vertical="center"/>
    </xf>
    <xf numFmtId="164" fontId="49" fillId="4" borderId="39" xfId="0" applyNumberFormat="1" applyFont="1" applyFill="1" applyBorder="1" applyAlignment="1">
      <alignment horizontal="center" vertical="center"/>
    </xf>
    <xf numFmtId="0" fontId="49" fillId="4" borderId="39" xfId="0" applyFont="1" applyFill="1" applyBorder="1" applyAlignment="1">
      <alignment horizontal="center" vertical="center"/>
    </xf>
    <xf numFmtId="0" fontId="46" fillId="12" borderId="0" xfId="0" applyFont="1" applyFill="1" applyAlignment="1">
      <alignment horizontal="center" vertical="center"/>
    </xf>
    <xf numFmtId="0" fontId="47" fillId="9" borderId="0" xfId="0" applyFont="1" applyFill="1" applyAlignment="1">
      <alignment horizontal="center" vertical="center"/>
    </xf>
    <xf numFmtId="0" fontId="48" fillId="0" borderId="16" xfId="0" applyFont="1" applyBorder="1" applyAlignment="1">
      <alignment vertical="center"/>
    </xf>
    <xf numFmtId="0" fontId="48" fillId="0" borderId="39" xfId="0" applyFont="1" applyBorder="1" applyAlignment="1">
      <alignment vertical="center"/>
    </xf>
    <xf numFmtId="0" fontId="49" fillId="17" borderId="38" xfId="0" applyFont="1" applyFill="1" applyBorder="1" applyAlignment="1">
      <alignment horizontal="center" vertical="center"/>
    </xf>
    <xf numFmtId="0" fontId="49" fillId="17" borderId="40" xfId="0" applyFont="1" applyFill="1" applyBorder="1" applyAlignment="1">
      <alignment horizontal="center" vertical="center"/>
    </xf>
    <xf numFmtId="0" fontId="49" fillId="0" borderId="38" xfId="0" applyFont="1" applyBorder="1" applyAlignment="1">
      <alignment horizontal="center" vertical="center"/>
    </xf>
    <xf numFmtId="0" fontId="49" fillId="0" borderId="41" xfId="0" applyFont="1" applyBorder="1" applyAlignment="1">
      <alignment horizontal="center" vertical="center"/>
    </xf>
    <xf numFmtId="0" fontId="10" fillId="5" borderId="0" xfId="0" applyFont="1" applyFill="1" applyAlignment="1">
      <alignment horizontal="center"/>
    </xf>
    <xf numFmtId="0" fontId="30" fillId="11" borderId="27" xfId="0" applyFont="1" applyFill="1" applyBorder="1" applyAlignment="1">
      <alignment horizontal="left"/>
    </xf>
    <xf numFmtId="0" fontId="32" fillId="11" borderId="0" xfId="0" applyFont="1" applyFill="1" applyAlignment="1">
      <alignment horizontal="left" vertical="center" wrapText="1"/>
    </xf>
    <xf numFmtId="0" fontId="30" fillId="9" borderId="27" xfId="0" applyFont="1" applyFill="1" applyBorder="1" applyAlignment="1">
      <alignment horizontal="left"/>
    </xf>
    <xf numFmtId="0" fontId="31" fillId="11" borderId="28" xfId="0" applyFont="1" applyFill="1" applyBorder="1" applyAlignment="1">
      <alignment horizontal="center"/>
    </xf>
    <xf numFmtId="0" fontId="31" fillId="11" borderId="29" xfId="0" applyFont="1" applyFill="1" applyBorder="1" applyAlignment="1">
      <alignment horizontal="center"/>
    </xf>
    <xf numFmtId="0" fontId="31" fillId="11" borderId="30" xfId="0" applyFont="1" applyFill="1" applyBorder="1" applyAlignment="1">
      <alignment horizontal="center"/>
    </xf>
    <xf numFmtId="0" fontId="31" fillId="11" borderId="27" xfId="0" applyFont="1" applyFill="1" applyBorder="1" applyAlignment="1">
      <alignment horizontal="center"/>
    </xf>
    <xf numFmtId="166" fontId="24" fillId="5" borderId="1" xfId="0" applyNumberFormat="1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/>
    </xf>
    <xf numFmtId="0" fontId="3" fillId="0" borderId="5" xfId="0" applyFont="1" applyBorder="1" applyAlignment="1">
      <alignment horizontal="center" vertical="center" textRotation="90"/>
    </xf>
    <xf numFmtId="0" fontId="3" fillId="0" borderId="9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26" fillId="0" borderId="9" xfId="0" applyFont="1" applyBorder="1" applyAlignment="1">
      <alignment horizontal="center" vertical="center" textRotation="90"/>
    </xf>
    <xf numFmtId="0" fontId="27" fillId="0" borderId="2" xfId="0" applyFont="1" applyBorder="1" applyAlignment="1">
      <alignment horizontal="center" vertical="center" textRotation="90"/>
    </xf>
    <xf numFmtId="0" fontId="27" fillId="0" borderId="9" xfId="0" applyFont="1" applyBorder="1" applyAlignment="1">
      <alignment horizontal="center" vertical="center" textRotation="90"/>
    </xf>
    <xf numFmtId="0" fontId="27" fillId="0" borderId="6" xfId="0" applyFont="1" applyBorder="1" applyAlignment="1">
      <alignment horizontal="center" vertical="center" textRotation="90"/>
    </xf>
    <xf numFmtId="0" fontId="27" fillId="0" borderId="7" xfId="0" applyFont="1" applyBorder="1" applyAlignment="1">
      <alignment horizontal="center" vertical="center" textRotation="90"/>
    </xf>
    <xf numFmtId="0" fontId="15" fillId="10" borderId="26" xfId="0" applyFont="1" applyFill="1" applyBorder="1" applyAlignment="1">
      <alignment horizontal="left"/>
    </xf>
    <xf numFmtId="0" fontId="29" fillId="0" borderId="1" xfId="0" applyFont="1" applyBorder="1" applyAlignment="1">
      <alignment horizontal="center" vertical="center" textRotation="90"/>
    </xf>
    <xf numFmtId="0" fontId="26" fillId="0" borderId="4" xfId="0" applyFont="1" applyBorder="1" applyAlignment="1">
      <alignment horizontal="center" vertical="center" textRotation="90"/>
    </xf>
    <xf numFmtId="0" fontId="27" fillId="0" borderId="5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/>
    </xf>
    <xf numFmtId="166" fontId="22" fillId="2" borderId="1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6" fontId="2" fillId="5" borderId="3" xfId="0" applyNumberFormat="1" applyFont="1" applyFill="1" applyBorder="1" applyAlignment="1">
      <alignment horizontal="center" vertical="center" wrapText="1"/>
    </xf>
    <xf numFmtId="166" fontId="2" fillId="5" borderId="23" xfId="0" applyNumberFormat="1" applyFont="1" applyFill="1" applyBorder="1" applyAlignment="1">
      <alignment horizontal="center" vertical="center" wrapText="1"/>
    </xf>
    <xf numFmtId="166" fontId="2" fillId="5" borderId="1" xfId="0" applyNumberFormat="1" applyFont="1" applyFill="1" applyBorder="1" applyAlignment="1">
      <alignment horizontal="center" vertical="center" wrapText="1"/>
    </xf>
    <xf numFmtId="166" fontId="2" fillId="4" borderId="0" xfId="0" applyNumberFormat="1" applyFont="1" applyFill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6" fillId="0" borderId="0" xfId="0" quotePrefix="1" applyFont="1" applyAlignment="1">
      <alignment horizontal="left" vertical="top" wrapText="1"/>
    </xf>
    <xf numFmtId="0" fontId="26" fillId="0" borderId="5" xfId="0" applyFont="1" applyBorder="1" applyAlignment="1">
      <alignment horizontal="center" vertical="center" textRotation="90"/>
    </xf>
    <xf numFmtId="0" fontId="26" fillId="0" borderId="2" xfId="0" applyFont="1" applyBorder="1" applyAlignment="1">
      <alignment horizontal="center" vertical="center" textRotation="90"/>
    </xf>
    <xf numFmtId="0" fontId="30" fillId="11" borderId="27" xfId="0" applyFont="1" applyFill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30" fillId="10" borderId="27" xfId="0" applyFont="1" applyFill="1" applyBorder="1" applyAlignment="1">
      <alignment horizontal="left"/>
    </xf>
    <xf numFmtId="0" fontId="2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textRotation="90"/>
    </xf>
    <xf numFmtId="0" fontId="0" fillId="0" borderId="9" xfId="0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/>
    </xf>
    <xf numFmtId="0" fontId="0" fillId="0" borderId="7" xfId="0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166" fontId="2" fillId="0" borderId="0" xfId="0" applyNumberFormat="1" applyFont="1" applyAlignment="1">
      <alignment horizontal="center" vertical="center" wrapText="1"/>
    </xf>
    <xf numFmtId="166" fontId="35" fillId="6" borderId="3" xfId="0" applyNumberFormat="1" applyFont="1" applyFill="1" applyBorder="1" applyAlignment="1">
      <alignment horizontal="center" vertical="center" wrapText="1"/>
    </xf>
    <xf numFmtId="166" fontId="35" fillId="6" borderId="23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3" fillId="13" borderId="1" xfId="0" applyFont="1" applyFill="1" applyBorder="1" applyAlignment="1">
      <alignment horizontal="center" vertical="center" textRotation="90" wrapText="1"/>
    </xf>
    <xf numFmtId="166" fontId="37" fillId="0" borderId="13" xfId="0" applyNumberFormat="1" applyFont="1" applyBorder="1" applyAlignment="1">
      <alignment horizontal="center" vertical="center" wrapText="1"/>
    </xf>
    <xf numFmtId="166" fontId="37" fillId="0" borderId="0" xfId="0" applyNumberFormat="1" applyFont="1" applyAlignment="1">
      <alignment horizontal="center" vertical="center" wrapText="1"/>
    </xf>
    <xf numFmtId="0" fontId="36" fillId="0" borderId="13" xfId="0" applyFont="1" applyBorder="1" applyAlignment="1">
      <alignment horizontal="center" wrapText="1"/>
    </xf>
    <xf numFmtId="0" fontId="36" fillId="0" borderId="0" xfId="0" applyFont="1" applyAlignment="1">
      <alignment horizontal="center" wrapText="1"/>
    </xf>
    <xf numFmtId="166" fontId="13" fillId="7" borderId="12" xfId="0" applyNumberFormat="1" applyFont="1" applyFill="1" applyBorder="1" applyAlignment="1">
      <alignment horizontal="center" vertical="center" wrapText="1"/>
    </xf>
    <xf numFmtId="166" fontId="13" fillId="7" borderId="14" xfId="0" applyNumberFormat="1" applyFont="1" applyFill="1" applyBorder="1" applyAlignment="1">
      <alignment horizontal="center" vertical="center" wrapText="1"/>
    </xf>
    <xf numFmtId="166" fontId="13" fillId="7" borderId="15" xfId="0" applyNumberFormat="1" applyFont="1" applyFill="1" applyBorder="1" applyAlignment="1">
      <alignment horizontal="center" vertical="center" wrapText="1"/>
    </xf>
    <xf numFmtId="166" fontId="13" fillId="7" borderId="16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34" fillId="12" borderId="0" xfId="0" applyFont="1" applyFill="1" applyAlignment="1">
      <alignment horizontal="center"/>
    </xf>
    <xf numFmtId="0" fontId="6" fillId="9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166" fontId="13" fillId="7" borderId="24" xfId="0" applyNumberFormat="1" applyFont="1" applyFill="1" applyBorder="1" applyAlignment="1">
      <alignment horizontal="center" vertical="center" wrapText="1"/>
    </xf>
    <xf numFmtId="166" fontId="13" fillId="7" borderId="25" xfId="0" applyNumberFormat="1" applyFont="1" applyFill="1" applyBorder="1" applyAlignment="1">
      <alignment horizontal="center" vertical="center" wrapText="1"/>
    </xf>
    <xf numFmtId="166" fontId="13" fillId="7" borderId="17" xfId="0" applyNumberFormat="1" applyFont="1" applyFill="1" applyBorder="1" applyAlignment="1">
      <alignment horizontal="center" vertical="center" wrapText="1"/>
    </xf>
    <xf numFmtId="166" fontId="13" fillId="7" borderId="18" xfId="0" applyNumberFormat="1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3" fillId="13" borderId="17" xfId="0" applyFont="1" applyFill="1" applyBorder="1" applyAlignment="1">
      <alignment horizontal="center" vertical="center" textRotation="90" wrapText="1"/>
    </xf>
    <xf numFmtId="0" fontId="3" fillId="13" borderId="19" xfId="0" applyFont="1" applyFill="1" applyBorder="1" applyAlignment="1">
      <alignment horizontal="center" vertical="center" textRotation="90" wrapText="1"/>
    </xf>
    <xf numFmtId="0" fontId="42" fillId="11" borderId="34" xfId="0" applyFont="1" applyFill="1" applyBorder="1" applyAlignment="1">
      <alignment horizontal="center" vertical="center"/>
    </xf>
    <xf numFmtId="0" fontId="42" fillId="11" borderId="25" xfId="0" applyFont="1" applyFill="1" applyBorder="1" applyAlignment="1">
      <alignment horizontal="center" vertical="center"/>
    </xf>
    <xf numFmtId="0" fontId="43" fillId="12" borderId="0" xfId="0" applyFont="1" applyFill="1" applyAlignment="1">
      <alignment horizontal="center" vertical="center"/>
    </xf>
    <xf numFmtId="0" fontId="45" fillId="9" borderId="0" xfId="0" applyFont="1" applyFill="1" applyAlignment="1">
      <alignment horizontal="center" vertical="center"/>
    </xf>
    <xf numFmtId="0" fontId="44" fillId="0" borderId="3" xfId="0" applyFont="1" applyBorder="1" applyAlignment="1">
      <alignment horizontal="center" vertical="center"/>
    </xf>
    <xf numFmtId="0" fontId="44" fillId="0" borderId="23" xfId="0" applyFont="1" applyBorder="1" applyAlignment="1">
      <alignment horizontal="center" vertical="center"/>
    </xf>
  </cellXfs>
  <cellStyles count="5">
    <cellStyle name="Normal" xfId="0" builtinId="0"/>
    <cellStyle name="Normal 2" xfId="2" xr:uid="{00000000-0005-0000-0000-000001000000}"/>
    <cellStyle name="Normal 2 2" xfId="4" xr:uid="{00000000-0005-0000-0000-000002000000}"/>
    <cellStyle name="Normal 2 3" xfId="3" xr:uid="{00000000-0005-0000-0000-000003000000}"/>
    <cellStyle name="Percent" xfId="1" builtinId="5"/>
  </cellStyles>
  <dxfs count="9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009999"/>
      <color rgb="FFCCFFFF"/>
      <color rgb="FFFF99FF"/>
      <color rgb="FF00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2079171</xdr:colOff>
      <xdr:row>2</xdr:row>
      <xdr:rowOff>65314</xdr:rowOff>
    </xdr:from>
    <xdr:to>
      <xdr:col>6</xdr:col>
      <xdr:colOff>28117</xdr:colOff>
      <xdr:row>2</xdr:row>
      <xdr:rowOff>859969</xdr:rowOff>
    </xdr:to>
    <xdr:pic>
      <xdr:nvPicPr>
        <xdr:cNvPr id="2" name="Picture 13" descr="Optimum Global_Insurance_logo">
          <a:extLst>
            <a:ext uri="{FF2B5EF4-FFF2-40B4-BE49-F238E27FC236}">
              <a16:creationId xmlns:a16="http://schemas.microsoft.com/office/drawing/2014/main" id="{68BE7184-757A-49D6-8B8C-9664F58FB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98396" y="446314"/>
          <a:ext cx="3511546" cy="7946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2079171</xdr:colOff>
      <xdr:row>2</xdr:row>
      <xdr:rowOff>65314</xdr:rowOff>
    </xdr:from>
    <xdr:to>
      <xdr:col>6</xdr:col>
      <xdr:colOff>28117</xdr:colOff>
      <xdr:row>2</xdr:row>
      <xdr:rowOff>859969</xdr:rowOff>
    </xdr:to>
    <xdr:pic>
      <xdr:nvPicPr>
        <xdr:cNvPr id="2" name="Picture 13" descr="Optimum Global_Insurance_logo">
          <a:extLst>
            <a:ext uri="{FF2B5EF4-FFF2-40B4-BE49-F238E27FC236}">
              <a16:creationId xmlns:a16="http://schemas.microsoft.com/office/drawing/2014/main" id="{956FBBCB-24E7-4DAC-8EAA-0F4AD9435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98396" y="446314"/>
          <a:ext cx="3511546" cy="7946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2079171</xdr:colOff>
      <xdr:row>2</xdr:row>
      <xdr:rowOff>65314</xdr:rowOff>
    </xdr:from>
    <xdr:to>
      <xdr:col>6</xdr:col>
      <xdr:colOff>28117</xdr:colOff>
      <xdr:row>2</xdr:row>
      <xdr:rowOff>859969</xdr:rowOff>
    </xdr:to>
    <xdr:pic>
      <xdr:nvPicPr>
        <xdr:cNvPr id="2" name="Picture 13" descr="Optimum Global_Insurance_logo">
          <a:extLst>
            <a:ext uri="{FF2B5EF4-FFF2-40B4-BE49-F238E27FC236}">
              <a16:creationId xmlns:a16="http://schemas.microsoft.com/office/drawing/2014/main" id="{7CA27FB3-BE91-4B3B-AB6B-2FB38E28C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98396" y="446314"/>
          <a:ext cx="3511546" cy="7946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2</xdr:row>
      <xdr:rowOff>22678</xdr:rowOff>
    </xdr:from>
    <xdr:to>
      <xdr:col>7</xdr:col>
      <xdr:colOff>1000125</xdr:colOff>
      <xdr:row>4</xdr:row>
      <xdr:rowOff>145143</xdr:rowOff>
    </xdr:to>
    <xdr:pic>
      <xdr:nvPicPr>
        <xdr:cNvPr id="4" name="Picture 13" descr="Optimum Global_Insurance_logo">
          <a:extLst>
            <a:ext uri="{FF2B5EF4-FFF2-40B4-BE49-F238E27FC236}">
              <a16:creationId xmlns:a16="http://schemas.microsoft.com/office/drawing/2014/main" id="{41E72E88-A8C3-44BA-96AB-C4B316E55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53000" y="451303"/>
          <a:ext cx="3508375" cy="757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E0A54-E05A-4A6D-8B9F-67AC97D14AB8}">
  <sheetPr>
    <tabColor theme="2" tint="-0.249977111117893"/>
  </sheetPr>
  <dimension ref="A1:R249"/>
  <sheetViews>
    <sheetView zoomScale="85" zoomScaleNormal="85" workbookViewId="0">
      <selection activeCell="G28" sqref="G28"/>
    </sheetView>
  </sheetViews>
  <sheetFormatPr defaultRowHeight="14.4"/>
  <cols>
    <col min="1" max="1" width="31.33203125" bestFit="1" customWidth="1"/>
    <col min="2" max="2" width="13.6640625" customWidth="1"/>
    <col min="3" max="3" width="16.44140625" bestFit="1" customWidth="1"/>
    <col min="4" max="4" width="25.44140625" customWidth="1"/>
    <col min="5" max="5" width="29.33203125" bestFit="1" customWidth="1"/>
    <col min="6" max="6" width="12" customWidth="1"/>
    <col min="7" max="7" width="15.33203125" customWidth="1"/>
    <col min="8" max="8" width="10.5546875" bestFit="1" customWidth="1"/>
    <col min="9" max="9" width="14.6640625" customWidth="1"/>
    <col min="11" max="11" width="15.44140625" customWidth="1"/>
    <col min="12" max="12" width="9.109375" customWidth="1"/>
    <col min="13" max="13" width="15.109375" customWidth="1"/>
    <col min="15" max="15" width="15.5546875" customWidth="1"/>
    <col min="252" max="252" width="31.33203125" bestFit="1" customWidth="1"/>
    <col min="253" max="255" width="7.33203125" bestFit="1" customWidth="1"/>
    <col min="256" max="256" width="8.44140625" bestFit="1" customWidth="1"/>
    <col min="257" max="259" width="7.33203125" bestFit="1" customWidth="1"/>
    <col min="260" max="260" width="9" customWidth="1"/>
    <col min="508" max="508" width="31.33203125" bestFit="1" customWidth="1"/>
    <col min="509" max="511" width="7.33203125" bestFit="1" customWidth="1"/>
    <col min="512" max="512" width="8.44140625" bestFit="1" customWidth="1"/>
    <col min="513" max="515" width="7.33203125" bestFit="1" customWidth="1"/>
    <col min="516" max="516" width="9" customWidth="1"/>
    <col min="764" max="764" width="31.33203125" bestFit="1" customWidth="1"/>
    <col min="765" max="767" width="7.33203125" bestFit="1" customWidth="1"/>
    <col min="768" max="768" width="8.44140625" bestFit="1" customWidth="1"/>
    <col min="769" max="771" width="7.33203125" bestFit="1" customWidth="1"/>
    <col min="772" max="772" width="9" customWidth="1"/>
    <col min="1020" max="1020" width="31.33203125" bestFit="1" customWidth="1"/>
    <col min="1021" max="1023" width="7.33203125" bestFit="1" customWidth="1"/>
    <col min="1024" max="1024" width="8.44140625" bestFit="1" customWidth="1"/>
    <col min="1025" max="1027" width="7.33203125" bestFit="1" customWidth="1"/>
    <col min="1028" max="1028" width="9" customWidth="1"/>
    <col min="1276" max="1276" width="31.33203125" bestFit="1" customWidth="1"/>
    <col min="1277" max="1279" width="7.33203125" bestFit="1" customWidth="1"/>
    <col min="1280" max="1280" width="8.44140625" bestFit="1" customWidth="1"/>
    <col min="1281" max="1283" width="7.33203125" bestFit="1" customWidth="1"/>
    <col min="1284" max="1284" width="9" customWidth="1"/>
    <col min="1532" max="1532" width="31.33203125" bestFit="1" customWidth="1"/>
    <col min="1533" max="1535" width="7.33203125" bestFit="1" customWidth="1"/>
    <col min="1536" max="1536" width="8.44140625" bestFit="1" customWidth="1"/>
    <col min="1537" max="1539" width="7.33203125" bestFit="1" customWidth="1"/>
    <col min="1540" max="1540" width="9" customWidth="1"/>
    <col min="1788" max="1788" width="31.33203125" bestFit="1" customWidth="1"/>
    <col min="1789" max="1791" width="7.33203125" bestFit="1" customWidth="1"/>
    <col min="1792" max="1792" width="8.44140625" bestFit="1" customWidth="1"/>
    <col min="1793" max="1795" width="7.33203125" bestFit="1" customWidth="1"/>
    <col min="1796" max="1796" width="9" customWidth="1"/>
    <col min="2044" max="2044" width="31.33203125" bestFit="1" customWidth="1"/>
    <col min="2045" max="2047" width="7.33203125" bestFit="1" customWidth="1"/>
    <col min="2048" max="2048" width="8.44140625" bestFit="1" customWidth="1"/>
    <col min="2049" max="2051" width="7.33203125" bestFit="1" customWidth="1"/>
    <col min="2052" max="2052" width="9" customWidth="1"/>
    <col min="2300" max="2300" width="31.33203125" bestFit="1" customWidth="1"/>
    <col min="2301" max="2303" width="7.33203125" bestFit="1" customWidth="1"/>
    <col min="2304" max="2304" width="8.44140625" bestFit="1" customWidth="1"/>
    <col min="2305" max="2307" width="7.33203125" bestFit="1" customWidth="1"/>
    <col min="2308" max="2308" width="9" customWidth="1"/>
    <col min="2556" max="2556" width="31.33203125" bestFit="1" customWidth="1"/>
    <col min="2557" max="2559" width="7.33203125" bestFit="1" customWidth="1"/>
    <col min="2560" max="2560" width="8.44140625" bestFit="1" customWidth="1"/>
    <col min="2561" max="2563" width="7.33203125" bestFit="1" customWidth="1"/>
    <col min="2564" max="2564" width="9" customWidth="1"/>
    <col min="2812" max="2812" width="31.33203125" bestFit="1" customWidth="1"/>
    <col min="2813" max="2815" width="7.33203125" bestFit="1" customWidth="1"/>
    <col min="2816" max="2816" width="8.44140625" bestFit="1" customWidth="1"/>
    <col min="2817" max="2819" width="7.33203125" bestFit="1" customWidth="1"/>
    <col min="2820" max="2820" width="9" customWidth="1"/>
    <col min="3068" max="3068" width="31.33203125" bestFit="1" customWidth="1"/>
    <col min="3069" max="3071" width="7.33203125" bestFit="1" customWidth="1"/>
    <col min="3072" max="3072" width="8.44140625" bestFit="1" customWidth="1"/>
    <col min="3073" max="3075" width="7.33203125" bestFit="1" customWidth="1"/>
    <col min="3076" max="3076" width="9" customWidth="1"/>
    <col min="3324" max="3324" width="31.33203125" bestFit="1" customWidth="1"/>
    <col min="3325" max="3327" width="7.33203125" bestFit="1" customWidth="1"/>
    <col min="3328" max="3328" width="8.44140625" bestFit="1" customWidth="1"/>
    <col min="3329" max="3331" width="7.33203125" bestFit="1" customWidth="1"/>
    <col min="3332" max="3332" width="9" customWidth="1"/>
    <col min="3580" max="3580" width="31.33203125" bestFit="1" customWidth="1"/>
    <col min="3581" max="3583" width="7.33203125" bestFit="1" customWidth="1"/>
    <col min="3584" max="3584" width="8.44140625" bestFit="1" customWidth="1"/>
    <col min="3585" max="3587" width="7.33203125" bestFit="1" customWidth="1"/>
    <col min="3588" max="3588" width="9" customWidth="1"/>
    <col min="3836" max="3836" width="31.33203125" bestFit="1" customWidth="1"/>
    <col min="3837" max="3839" width="7.33203125" bestFit="1" customWidth="1"/>
    <col min="3840" max="3840" width="8.44140625" bestFit="1" customWidth="1"/>
    <col min="3841" max="3843" width="7.33203125" bestFit="1" customWidth="1"/>
    <col min="3844" max="3844" width="9" customWidth="1"/>
    <col min="4092" max="4092" width="31.33203125" bestFit="1" customWidth="1"/>
    <col min="4093" max="4095" width="7.33203125" bestFit="1" customWidth="1"/>
    <col min="4096" max="4096" width="8.44140625" bestFit="1" customWidth="1"/>
    <col min="4097" max="4099" width="7.33203125" bestFit="1" customWidth="1"/>
    <col min="4100" max="4100" width="9" customWidth="1"/>
    <col min="4348" max="4348" width="31.33203125" bestFit="1" customWidth="1"/>
    <col min="4349" max="4351" width="7.33203125" bestFit="1" customWidth="1"/>
    <col min="4352" max="4352" width="8.44140625" bestFit="1" customWidth="1"/>
    <col min="4353" max="4355" width="7.33203125" bestFit="1" customWidth="1"/>
    <col min="4356" max="4356" width="9" customWidth="1"/>
    <col min="4604" max="4604" width="31.33203125" bestFit="1" customWidth="1"/>
    <col min="4605" max="4607" width="7.33203125" bestFit="1" customWidth="1"/>
    <col min="4608" max="4608" width="8.44140625" bestFit="1" customWidth="1"/>
    <col min="4609" max="4611" width="7.33203125" bestFit="1" customWidth="1"/>
    <col min="4612" max="4612" width="9" customWidth="1"/>
    <col min="4860" max="4860" width="31.33203125" bestFit="1" customWidth="1"/>
    <col min="4861" max="4863" width="7.33203125" bestFit="1" customWidth="1"/>
    <col min="4864" max="4864" width="8.44140625" bestFit="1" customWidth="1"/>
    <col min="4865" max="4867" width="7.33203125" bestFit="1" customWidth="1"/>
    <col min="4868" max="4868" width="9" customWidth="1"/>
    <col min="5116" max="5116" width="31.33203125" bestFit="1" customWidth="1"/>
    <col min="5117" max="5119" width="7.33203125" bestFit="1" customWidth="1"/>
    <col min="5120" max="5120" width="8.44140625" bestFit="1" customWidth="1"/>
    <col min="5121" max="5123" width="7.33203125" bestFit="1" customWidth="1"/>
    <col min="5124" max="5124" width="9" customWidth="1"/>
    <col min="5372" max="5372" width="31.33203125" bestFit="1" customWidth="1"/>
    <col min="5373" max="5375" width="7.33203125" bestFit="1" customWidth="1"/>
    <col min="5376" max="5376" width="8.44140625" bestFit="1" customWidth="1"/>
    <col min="5377" max="5379" width="7.33203125" bestFit="1" customWidth="1"/>
    <col min="5380" max="5380" width="9" customWidth="1"/>
    <col min="5628" max="5628" width="31.33203125" bestFit="1" customWidth="1"/>
    <col min="5629" max="5631" width="7.33203125" bestFit="1" customWidth="1"/>
    <col min="5632" max="5632" width="8.44140625" bestFit="1" customWidth="1"/>
    <col min="5633" max="5635" width="7.33203125" bestFit="1" customWidth="1"/>
    <col min="5636" max="5636" width="9" customWidth="1"/>
    <col min="5884" max="5884" width="31.33203125" bestFit="1" customWidth="1"/>
    <col min="5885" max="5887" width="7.33203125" bestFit="1" customWidth="1"/>
    <col min="5888" max="5888" width="8.44140625" bestFit="1" customWidth="1"/>
    <col min="5889" max="5891" width="7.33203125" bestFit="1" customWidth="1"/>
    <col min="5892" max="5892" width="9" customWidth="1"/>
    <col min="6140" max="6140" width="31.33203125" bestFit="1" customWidth="1"/>
    <col min="6141" max="6143" width="7.33203125" bestFit="1" customWidth="1"/>
    <col min="6144" max="6144" width="8.44140625" bestFit="1" customWidth="1"/>
    <col min="6145" max="6147" width="7.33203125" bestFit="1" customWidth="1"/>
    <col min="6148" max="6148" width="9" customWidth="1"/>
    <col min="6396" max="6396" width="31.33203125" bestFit="1" customWidth="1"/>
    <col min="6397" max="6399" width="7.33203125" bestFit="1" customWidth="1"/>
    <col min="6400" max="6400" width="8.44140625" bestFit="1" customWidth="1"/>
    <col min="6401" max="6403" width="7.33203125" bestFit="1" customWidth="1"/>
    <col min="6404" max="6404" width="9" customWidth="1"/>
    <col min="6652" max="6652" width="31.33203125" bestFit="1" customWidth="1"/>
    <col min="6653" max="6655" width="7.33203125" bestFit="1" customWidth="1"/>
    <col min="6656" max="6656" width="8.44140625" bestFit="1" customWidth="1"/>
    <col min="6657" max="6659" width="7.33203125" bestFit="1" customWidth="1"/>
    <col min="6660" max="6660" width="9" customWidth="1"/>
    <col min="6908" max="6908" width="31.33203125" bestFit="1" customWidth="1"/>
    <col min="6909" max="6911" width="7.33203125" bestFit="1" customWidth="1"/>
    <col min="6912" max="6912" width="8.44140625" bestFit="1" customWidth="1"/>
    <col min="6913" max="6915" width="7.33203125" bestFit="1" customWidth="1"/>
    <col min="6916" max="6916" width="9" customWidth="1"/>
    <col min="7164" max="7164" width="31.33203125" bestFit="1" customWidth="1"/>
    <col min="7165" max="7167" width="7.33203125" bestFit="1" customWidth="1"/>
    <col min="7168" max="7168" width="8.44140625" bestFit="1" customWidth="1"/>
    <col min="7169" max="7171" width="7.33203125" bestFit="1" customWidth="1"/>
    <col min="7172" max="7172" width="9" customWidth="1"/>
    <col min="7420" max="7420" width="31.33203125" bestFit="1" customWidth="1"/>
    <col min="7421" max="7423" width="7.33203125" bestFit="1" customWidth="1"/>
    <col min="7424" max="7424" width="8.44140625" bestFit="1" customWidth="1"/>
    <col min="7425" max="7427" width="7.33203125" bestFit="1" customWidth="1"/>
    <col min="7428" max="7428" width="9" customWidth="1"/>
    <col min="7676" max="7676" width="31.33203125" bestFit="1" customWidth="1"/>
    <col min="7677" max="7679" width="7.33203125" bestFit="1" customWidth="1"/>
    <col min="7680" max="7680" width="8.44140625" bestFit="1" customWidth="1"/>
    <col min="7681" max="7683" width="7.33203125" bestFit="1" customWidth="1"/>
    <col min="7684" max="7684" width="9" customWidth="1"/>
    <col min="7932" max="7932" width="31.33203125" bestFit="1" customWidth="1"/>
    <col min="7933" max="7935" width="7.33203125" bestFit="1" customWidth="1"/>
    <col min="7936" max="7936" width="8.44140625" bestFit="1" customWidth="1"/>
    <col min="7937" max="7939" width="7.33203125" bestFit="1" customWidth="1"/>
    <col min="7940" max="7940" width="9" customWidth="1"/>
    <col min="8188" max="8188" width="31.33203125" bestFit="1" customWidth="1"/>
    <col min="8189" max="8191" width="7.33203125" bestFit="1" customWidth="1"/>
    <col min="8192" max="8192" width="8.44140625" bestFit="1" customWidth="1"/>
    <col min="8193" max="8195" width="7.33203125" bestFit="1" customWidth="1"/>
    <col min="8196" max="8196" width="9" customWidth="1"/>
    <col min="8444" max="8444" width="31.33203125" bestFit="1" customWidth="1"/>
    <col min="8445" max="8447" width="7.33203125" bestFit="1" customWidth="1"/>
    <col min="8448" max="8448" width="8.44140625" bestFit="1" customWidth="1"/>
    <col min="8449" max="8451" width="7.33203125" bestFit="1" customWidth="1"/>
    <col min="8452" max="8452" width="9" customWidth="1"/>
    <col min="8700" max="8700" width="31.33203125" bestFit="1" customWidth="1"/>
    <col min="8701" max="8703" width="7.33203125" bestFit="1" customWidth="1"/>
    <col min="8704" max="8704" width="8.44140625" bestFit="1" customWidth="1"/>
    <col min="8705" max="8707" width="7.33203125" bestFit="1" customWidth="1"/>
    <col min="8708" max="8708" width="9" customWidth="1"/>
    <col min="8956" max="8956" width="31.33203125" bestFit="1" customWidth="1"/>
    <col min="8957" max="8959" width="7.33203125" bestFit="1" customWidth="1"/>
    <col min="8960" max="8960" width="8.44140625" bestFit="1" customWidth="1"/>
    <col min="8961" max="8963" width="7.33203125" bestFit="1" customWidth="1"/>
    <col min="8964" max="8964" width="9" customWidth="1"/>
    <col min="9212" max="9212" width="31.33203125" bestFit="1" customWidth="1"/>
    <col min="9213" max="9215" width="7.33203125" bestFit="1" customWidth="1"/>
    <col min="9216" max="9216" width="8.44140625" bestFit="1" customWidth="1"/>
    <col min="9217" max="9219" width="7.33203125" bestFit="1" customWidth="1"/>
    <col min="9220" max="9220" width="9" customWidth="1"/>
    <col min="9468" max="9468" width="31.33203125" bestFit="1" customWidth="1"/>
    <col min="9469" max="9471" width="7.33203125" bestFit="1" customWidth="1"/>
    <col min="9472" max="9472" width="8.44140625" bestFit="1" customWidth="1"/>
    <col min="9473" max="9475" width="7.33203125" bestFit="1" customWidth="1"/>
    <col min="9476" max="9476" width="9" customWidth="1"/>
    <col min="9724" max="9724" width="31.33203125" bestFit="1" customWidth="1"/>
    <col min="9725" max="9727" width="7.33203125" bestFit="1" customWidth="1"/>
    <col min="9728" max="9728" width="8.44140625" bestFit="1" customWidth="1"/>
    <col min="9729" max="9731" width="7.33203125" bestFit="1" customWidth="1"/>
    <col min="9732" max="9732" width="9" customWidth="1"/>
    <col min="9980" max="9980" width="31.33203125" bestFit="1" customWidth="1"/>
    <col min="9981" max="9983" width="7.33203125" bestFit="1" customWidth="1"/>
    <col min="9984" max="9984" width="8.44140625" bestFit="1" customWidth="1"/>
    <col min="9985" max="9987" width="7.33203125" bestFit="1" customWidth="1"/>
    <col min="9988" max="9988" width="9" customWidth="1"/>
    <col min="10236" max="10236" width="31.33203125" bestFit="1" customWidth="1"/>
    <col min="10237" max="10239" width="7.33203125" bestFit="1" customWidth="1"/>
    <col min="10240" max="10240" width="8.44140625" bestFit="1" customWidth="1"/>
    <col min="10241" max="10243" width="7.33203125" bestFit="1" customWidth="1"/>
    <col min="10244" max="10244" width="9" customWidth="1"/>
    <col min="10492" max="10492" width="31.33203125" bestFit="1" customWidth="1"/>
    <col min="10493" max="10495" width="7.33203125" bestFit="1" customWidth="1"/>
    <col min="10496" max="10496" width="8.44140625" bestFit="1" customWidth="1"/>
    <col min="10497" max="10499" width="7.33203125" bestFit="1" customWidth="1"/>
    <col min="10500" max="10500" width="9" customWidth="1"/>
    <col min="10748" max="10748" width="31.33203125" bestFit="1" customWidth="1"/>
    <col min="10749" max="10751" width="7.33203125" bestFit="1" customWidth="1"/>
    <col min="10752" max="10752" width="8.44140625" bestFit="1" customWidth="1"/>
    <col min="10753" max="10755" width="7.33203125" bestFit="1" customWidth="1"/>
    <col min="10756" max="10756" width="9" customWidth="1"/>
    <col min="11004" max="11004" width="31.33203125" bestFit="1" customWidth="1"/>
    <col min="11005" max="11007" width="7.33203125" bestFit="1" customWidth="1"/>
    <col min="11008" max="11008" width="8.44140625" bestFit="1" customWidth="1"/>
    <col min="11009" max="11011" width="7.33203125" bestFit="1" customWidth="1"/>
    <col min="11012" max="11012" width="9" customWidth="1"/>
    <col min="11260" max="11260" width="31.33203125" bestFit="1" customWidth="1"/>
    <col min="11261" max="11263" width="7.33203125" bestFit="1" customWidth="1"/>
    <col min="11264" max="11264" width="8.44140625" bestFit="1" customWidth="1"/>
    <col min="11265" max="11267" width="7.33203125" bestFit="1" customWidth="1"/>
    <col min="11268" max="11268" width="9" customWidth="1"/>
    <col min="11516" max="11516" width="31.33203125" bestFit="1" customWidth="1"/>
    <col min="11517" max="11519" width="7.33203125" bestFit="1" customWidth="1"/>
    <col min="11520" max="11520" width="8.44140625" bestFit="1" customWidth="1"/>
    <col min="11521" max="11523" width="7.33203125" bestFit="1" customWidth="1"/>
    <col min="11524" max="11524" width="9" customWidth="1"/>
    <col min="11772" max="11772" width="31.33203125" bestFit="1" customWidth="1"/>
    <col min="11773" max="11775" width="7.33203125" bestFit="1" customWidth="1"/>
    <col min="11776" max="11776" width="8.44140625" bestFit="1" customWidth="1"/>
    <col min="11777" max="11779" width="7.33203125" bestFit="1" customWidth="1"/>
    <col min="11780" max="11780" width="9" customWidth="1"/>
    <col min="12028" max="12028" width="31.33203125" bestFit="1" customWidth="1"/>
    <col min="12029" max="12031" width="7.33203125" bestFit="1" customWidth="1"/>
    <col min="12032" max="12032" width="8.44140625" bestFit="1" customWidth="1"/>
    <col min="12033" max="12035" width="7.33203125" bestFit="1" customWidth="1"/>
    <col min="12036" max="12036" width="9" customWidth="1"/>
    <col min="12284" max="12284" width="31.33203125" bestFit="1" customWidth="1"/>
    <col min="12285" max="12287" width="7.33203125" bestFit="1" customWidth="1"/>
    <col min="12288" max="12288" width="8.44140625" bestFit="1" customWidth="1"/>
    <col min="12289" max="12291" width="7.33203125" bestFit="1" customWidth="1"/>
    <col min="12292" max="12292" width="9" customWidth="1"/>
    <col min="12540" max="12540" width="31.33203125" bestFit="1" customWidth="1"/>
    <col min="12541" max="12543" width="7.33203125" bestFit="1" customWidth="1"/>
    <col min="12544" max="12544" width="8.44140625" bestFit="1" customWidth="1"/>
    <col min="12545" max="12547" width="7.33203125" bestFit="1" customWidth="1"/>
    <col min="12548" max="12548" width="9" customWidth="1"/>
    <col min="12796" max="12796" width="31.33203125" bestFit="1" customWidth="1"/>
    <col min="12797" max="12799" width="7.33203125" bestFit="1" customWidth="1"/>
    <col min="12800" max="12800" width="8.44140625" bestFit="1" customWidth="1"/>
    <col min="12801" max="12803" width="7.33203125" bestFit="1" customWidth="1"/>
    <col min="12804" max="12804" width="9" customWidth="1"/>
    <col min="13052" max="13052" width="31.33203125" bestFit="1" customWidth="1"/>
    <col min="13053" max="13055" width="7.33203125" bestFit="1" customWidth="1"/>
    <col min="13056" max="13056" width="8.44140625" bestFit="1" customWidth="1"/>
    <col min="13057" max="13059" width="7.33203125" bestFit="1" customWidth="1"/>
    <col min="13060" max="13060" width="9" customWidth="1"/>
    <col min="13308" max="13308" width="31.33203125" bestFit="1" customWidth="1"/>
    <col min="13309" max="13311" width="7.33203125" bestFit="1" customWidth="1"/>
    <col min="13312" max="13312" width="8.44140625" bestFit="1" customWidth="1"/>
    <col min="13313" max="13315" width="7.33203125" bestFit="1" customWidth="1"/>
    <col min="13316" max="13316" width="9" customWidth="1"/>
    <col min="13564" max="13564" width="31.33203125" bestFit="1" customWidth="1"/>
    <col min="13565" max="13567" width="7.33203125" bestFit="1" customWidth="1"/>
    <col min="13568" max="13568" width="8.44140625" bestFit="1" customWidth="1"/>
    <col min="13569" max="13571" width="7.33203125" bestFit="1" customWidth="1"/>
    <col min="13572" max="13572" width="9" customWidth="1"/>
    <col min="13820" max="13820" width="31.33203125" bestFit="1" customWidth="1"/>
    <col min="13821" max="13823" width="7.33203125" bestFit="1" customWidth="1"/>
    <col min="13824" max="13824" width="8.44140625" bestFit="1" customWidth="1"/>
    <col min="13825" max="13827" width="7.33203125" bestFit="1" customWidth="1"/>
    <col min="13828" max="13828" width="9" customWidth="1"/>
    <col min="14076" max="14076" width="31.33203125" bestFit="1" customWidth="1"/>
    <col min="14077" max="14079" width="7.33203125" bestFit="1" customWidth="1"/>
    <col min="14080" max="14080" width="8.44140625" bestFit="1" customWidth="1"/>
    <col min="14081" max="14083" width="7.33203125" bestFit="1" customWidth="1"/>
    <col min="14084" max="14084" width="9" customWidth="1"/>
    <col min="14332" max="14332" width="31.33203125" bestFit="1" customWidth="1"/>
    <col min="14333" max="14335" width="7.33203125" bestFit="1" customWidth="1"/>
    <col min="14336" max="14336" width="8.44140625" bestFit="1" customWidth="1"/>
    <col min="14337" max="14339" width="7.33203125" bestFit="1" customWidth="1"/>
    <col min="14340" max="14340" width="9" customWidth="1"/>
    <col min="14588" max="14588" width="31.33203125" bestFit="1" customWidth="1"/>
    <col min="14589" max="14591" width="7.33203125" bestFit="1" customWidth="1"/>
    <col min="14592" max="14592" width="8.44140625" bestFit="1" customWidth="1"/>
    <col min="14593" max="14595" width="7.33203125" bestFit="1" customWidth="1"/>
    <col min="14596" max="14596" width="9" customWidth="1"/>
    <col min="14844" max="14844" width="31.33203125" bestFit="1" customWidth="1"/>
    <col min="14845" max="14847" width="7.33203125" bestFit="1" customWidth="1"/>
    <col min="14848" max="14848" width="8.44140625" bestFit="1" customWidth="1"/>
    <col min="14849" max="14851" width="7.33203125" bestFit="1" customWidth="1"/>
    <col min="14852" max="14852" width="9" customWidth="1"/>
    <col min="15100" max="15100" width="31.33203125" bestFit="1" customWidth="1"/>
    <col min="15101" max="15103" width="7.33203125" bestFit="1" customWidth="1"/>
    <col min="15104" max="15104" width="8.44140625" bestFit="1" customWidth="1"/>
    <col min="15105" max="15107" width="7.33203125" bestFit="1" customWidth="1"/>
    <col min="15108" max="15108" width="9" customWidth="1"/>
    <col min="15356" max="15356" width="31.33203125" bestFit="1" customWidth="1"/>
    <col min="15357" max="15359" width="7.33203125" bestFit="1" customWidth="1"/>
    <col min="15360" max="15360" width="8.44140625" bestFit="1" customWidth="1"/>
    <col min="15361" max="15363" width="7.33203125" bestFit="1" customWidth="1"/>
    <col min="15364" max="15364" width="9" customWidth="1"/>
    <col min="15612" max="15612" width="31.33203125" bestFit="1" customWidth="1"/>
    <col min="15613" max="15615" width="7.33203125" bestFit="1" customWidth="1"/>
    <col min="15616" max="15616" width="8.44140625" bestFit="1" customWidth="1"/>
    <col min="15617" max="15619" width="7.33203125" bestFit="1" customWidth="1"/>
    <col min="15620" max="15620" width="9" customWidth="1"/>
    <col min="15868" max="15868" width="31.33203125" bestFit="1" customWidth="1"/>
    <col min="15869" max="15871" width="7.33203125" bestFit="1" customWidth="1"/>
    <col min="15872" max="15872" width="8.44140625" bestFit="1" customWidth="1"/>
    <col min="15873" max="15875" width="7.33203125" bestFit="1" customWidth="1"/>
    <col min="15876" max="15876" width="9" customWidth="1"/>
    <col min="16124" max="16124" width="31.33203125" bestFit="1" customWidth="1"/>
    <col min="16125" max="16127" width="7.33203125" bestFit="1" customWidth="1"/>
    <col min="16128" max="16128" width="8.44140625" bestFit="1" customWidth="1"/>
    <col min="16129" max="16131" width="7.33203125" bestFit="1" customWidth="1"/>
    <col min="16132" max="16132" width="9" customWidth="1"/>
  </cols>
  <sheetData>
    <row r="1" spans="1:14">
      <c r="E1" s="153" t="s">
        <v>365</v>
      </c>
      <c r="F1" s="153"/>
      <c r="G1" s="153"/>
    </row>
    <row r="2" spans="1:14" ht="15" customHeight="1">
      <c r="A2" s="5" t="s">
        <v>17</v>
      </c>
      <c r="B2" s="11" t="s">
        <v>265</v>
      </c>
      <c r="D2" s="34"/>
      <c r="F2" t="s">
        <v>366</v>
      </c>
      <c r="G2" t="s">
        <v>367</v>
      </c>
    </row>
    <row r="3" spans="1:14">
      <c r="A3" t="s">
        <v>18</v>
      </c>
      <c r="B3" s="12">
        <v>0.9</v>
      </c>
      <c r="C3" s="4"/>
      <c r="E3" t="s">
        <v>63</v>
      </c>
      <c r="F3" s="10">
        <v>1</v>
      </c>
      <c r="G3" s="10">
        <v>0.9</v>
      </c>
    </row>
    <row r="4" spans="1:14">
      <c r="A4" t="s">
        <v>19</v>
      </c>
      <c r="B4" s="12">
        <v>0.9</v>
      </c>
      <c r="E4" t="s">
        <v>182</v>
      </c>
      <c r="F4" s="10">
        <v>0.9</v>
      </c>
      <c r="G4" s="10">
        <v>0.8</v>
      </c>
      <c r="L4" s="4"/>
      <c r="M4" s="4"/>
      <c r="N4" s="4"/>
    </row>
    <row r="5" spans="1:14">
      <c r="A5" t="s">
        <v>20</v>
      </c>
      <c r="B5" s="12">
        <v>1</v>
      </c>
      <c r="E5" t="s">
        <v>211</v>
      </c>
      <c r="F5" s="10">
        <v>0.77</v>
      </c>
      <c r="G5" s="10">
        <v>0.8</v>
      </c>
      <c r="I5" s="8"/>
      <c r="K5" s="10"/>
      <c r="L5" s="10"/>
      <c r="M5" s="10"/>
    </row>
    <row r="6" spans="1:14">
      <c r="A6" t="s">
        <v>21</v>
      </c>
      <c r="B6" s="12">
        <v>0.9</v>
      </c>
      <c r="E6" t="s">
        <v>213</v>
      </c>
      <c r="F6" s="10">
        <v>0.9</v>
      </c>
      <c r="G6" s="10">
        <v>1</v>
      </c>
      <c r="I6" s="8"/>
      <c r="K6" s="10"/>
      <c r="L6" s="10"/>
      <c r="M6" s="10"/>
    </row>
    <row r="7" spans="1:14">
      <c r="A7" t="s">
        <v>22</v>
      </c>
      <c r="B7" s="12">
        <v>1</v>
      </c>
      <c r="E7" t="s">
        <v>368</v>
      </c>
      <c r="F7" s="10">
        <v>0.75</v>
      </c>
      <c r="G7" s="10">
        <v>0.78</v>
      </c>
      <c r="K7" s="10"/>
      <c r="L7" s="10"/>
      <c r="M7" s="10"/>
    </row>
    <row r="8" spans="1:14">
      <c r="A8" t="s">
        <v>23</v>
      </c>
      <c r="B8" s="12">
        <v>1.1499999999999999</v>
      </c>
      <c r="K8" s="10"/>
      <c r="L8" s="10"/>
      <c r="M8" s="10"/>
    </row>
    <row r="9" spans="1:14">
      <c r="A9" t="s">
        <v>24</v>
      </c>
      <c r="B9" s="12">
        <v>0.8</v>
      </c>
      <c r="K9" s="10"/>
      <c r="L9" s="10"/>
      <c r="M9" s="10"/>
    </row>
    <row r="10" spans="1:14">
      <c r="A10" t="s">
        <v>25</v>
      </c>
      <c r="B10" s="12">
        <v>1</v>
      </c>
      <c r="K10" s="10"/>
      <c r="L10" s="10"/>
      <c r="M10" s="10"/>
    </row>
    <row r="11" spans="1:14">
      <c r="A11" t="s">
        <v>26</v>
      </c>
      <c r="B11" s="12">
        <v>0.9</v>
      </c>
      <c r="K11" s="10"/>
      <c r="L11" s="10"/>
      <c r="M11" s="10"/>
    </row>
    <row r="12" spans="1:14">
      <c r="A12" t="s">
        <v>27</v>
      </c>
      <c r="B12" s="12">
        <v>1</v>
      </c>
      <c r="K12" s="10"/>
      <c r="L12" s="10"/>
      <c r="M12" s="10"/>
    </row>
    <row r="13" spans="1:14">
      <c r="A13" t="s">
        <v>28</v>
      </c>
      <c r="B13" s="12">
        <v>1</v>
      </c>
      <c r="K13" s="10"/>
      <c r="L13" s="10"/>
      <c r="M13" s="10"/>
    </row>
    <row r="14" spans="1:14">
      <c r="A14" t="s">
        <v>29</v>
      </c>
      <c r="B14" s="12">
        <v>0.9</v>
      </c>
      <c r="K14" s="10"/>
      <c r="L14" s="10"/>
      <c r="M14" s="10"/>
    </row>
    <row r="15" spans="1:14">
      <c r="A15" t="s">
        <v>30</v>
      </c>
      <c r="B15" s="12">
        <v>1</v>
      </c>
      <c r="K15" s="10"/>
      <c r="L15" s="10"/>
      <c r="M15" s="10"/>
    </row>
    <row r="16" spans="1:14">
      <c r="A16" t="s">
        <v>31</v>
      </c>
      <c r="B16" s="12">
        <v>1.1499999999999999</v>
      </c>
      <c r="K16" s="10"/>
      <c r="L16" s="10"/>
    </row>
    <row r="17" spans="1:18">
      <c r="A17" t="s">
        <v>32</v>
      </c>
      <c r="B17" s="12">
        <v>0.9</v>
      </c>
      <c r="K17" s="10"/>
      <c r="L17" s="10"/>
      <c r="M17" s="10"/>
    </row>
    <row r="18" spans="1:18">
      <c r="A18" t="s">
        <v>33</v>
      </c>
      <c r="B18" s="12">
        <v>0.9</v>
      </c>
      <c r="K18" s="10"/>
      <c r="L18" s="10"/>
      <c r="M18" s="10"/>
    </row>
    <row r="19" spans="1:18">
      <c r="A19" t="s">
        <v>34</v>
      </c>
      <c r="B19" s="12">
        <v>1</v>
      </c>
      <c r="K19" s="10"/>
      <c r="L19" s="10"/>
      <c r="M19" s="10"/>
    </row>
    <row r="20" spans="1:18">
      <c r="A20" t="s">
        <v>266</v>
      </c>
      <c r="B20" s="12">
        <v>1</v>
      </c>
      <c r="K20" s="10"/>
      <c r="L20" s="10"/>
      <c r="M20" s="10"/>
    </row>
    <row r="21" spans="1:18">
      <c r="A21" s="15" t="s">
        <v>267</v>
      </c>
      <c r="B21" s="12">
        <v>1</v>
      </c>
      <c r="K21" s="10"/>
      <c r="L21" s="10"/>
      <c r="M21" s="10"/>
    </row>
    <row r="22" spans="1:18">
      <c r="A22" s="15" t="s">
        <v>35</v>
      </c>
      <c r="B22" s="12">
        <v>1</v>
      </c>
      <c r="M22" s="10"/>
    </row>
    <row r="23" spans="1:18">
      <c r="A23" t="s">
        <v>36</v>
      </c>
      <c r="B23" s="12">
        <v>1</v>
      </c>
      <c r="M23" s="10"/>
    </row>
    <row r="24" spans="1:18">
      <c r="A24" t="s">
        <v>37</v>
      </c>
      <c r="B24" s="12">
        <v>0.9</v>
      </c>
      <c r="K24" s="10"/>
      <c r="M24" s="10"/>
    </row>
    <row r="25" spans="1:18">
      <c r="A25" t="s">
        <v>38</v>
      </c>
      <c r="B25" s="12">
        <v>0.9</v>
      </c>
      <c r="K25" s="10"/>
    </row>
    <row r="26" spans="1:18">
      <c r="A26" t="s">
        <v>39</v>
      </c>
      <c r="B26" s="12">
        <v>1</v>
      </c>
      <c r="K26" s="10"/>
      <c r="R26" s="10"/>
    </row>
    <row r="27" spans="1:18">
      <c r="A27" t="s">
        <v>40</v>
      </c>
      <c r="B27" s="12">
        <v>0.9</v>
      </c>
      <c r="R27" s="10"/>
    </row>
    <row r="28" spans="1:18">
      <c r="A28" t="s">
        <v>41</v>
      </c>
      <c r="B28" s="12">
        <v>1</v>
      </c>
      <c r="R28" s="13"/>
    </row>
    <row r="29" spans="1:18">
      <c r="A29" t="s">
        <v>42</v>
      </c>
      <c r="B29" s="12">
        <v>0.9</v>
      </c>
    </row>
    <row r="30" spans="1:18">
      <c r="A30" t="s">
        <v>43</v>
      </c>
      <c r="B30" s="12">
        <v>1</v>
      </c>
    </row>
    <row r="31" spans="1:18">
      <c r="A31" t="s">
        <v>44</v>
      </c>
      <c r="B31" s="12">
        <v>0.9</v>
      </c>
    </row>
    <row r="32" spans="1:18">
      <c r="A32" t="s">
        <v>45</v>
      </c>
      <c r="B32" s="12">
        <v>0.9</v>
      </c>
    </row>
    <row r="33" spans="1:2">
      <c r="A33" t="s">
        <v>46</v>
      </c>
      <c r="B33" s="12">
        <v>0.9</v>
      </c>
    </row>
    <row r="34" spans="1:2">
      <c r="A34" t="s">
        <v>47</v>
      </c>
      <c r="B34" s="12">
        <v>1.1499999999999999</v>
      </c>
    </row>
    <row r="35" spans="1:2">
      <c r="A35" t="s">
        <v>48</v>
      </c>
      <c r="B35" s="12">
        <v>0.9</v>
      </c>
    </row>
    <row r="36" spans="1:2">
      <c r="A36" t="s">
        <v>268</v>
      </c>
      <c r="B36" s="12">
        <v>0.9</v>
      </c>
    </row>
    <row r="37" spans="1:2">
      <c r="A37" t="s">
        <v>49</v>
      </c>
      <c r="B37" s="12">
        <v>0.9</v>
      </c>
    </row>
    <row r="38" spans="1:2">
      <c r="A38" t="s">
        <v>50</v>
      </c>
      <c r="B38" s="12">
        <v>0.9</v>
      </c>
    </row>
    <row r="39" spans="1:2">
      <c r="A39" t="s">
        <v>51</v>
      </c>
      <c r="B39" s="12">
        <v>0.9</v>
      </c>
    </row>
    <row r="40" spans="1:2">
      <c r="A40" t="s">
        <v>52</v>
      </c>
      <c r="B40" s="12">
        <v>0.8</v>
      </c>
    </row>
    <row r="41" spans="1:2">
      <c r="A41" t="s">
        <v>53</v>
      </c>
      <c r="B41" s="12">
        <v>0.9</v>
      </c>
    </row>
    <row r="42" spans="1:2">
      <c r="A42" t="s">
        <v>54</v>
      </c>
      <c r="B42" s="12">
        <v>1</v>
      </c>
    </row>
    <row r="43" spans="1:2">
      <c r="A43" t="s">
        <v>55</v>
      </c>
      <c r="B43" s="12">
        <v>1</v>
      </c>
    </row>
    <row r="44" spans="1:2">
      <c r="A44" t="s">
        <v>56</v>
      </c>
      <c r="B44" s="12">
        <v>0.9</v>
      </c>
    </row>
    <row r="45" spans="1:2">
      <c r="A45" t="s">
        <v>57</v>
      </c>
      <c r="B45" s="12">
        <v>1</v>
      </c>
    </row>
    <row r="46" spans="1:2">
      <c r="A46" t="s">
        <v>58</v>
      </c>
      <c r="B46" s="12">
        <v>0.9</v>
      </c>
    </row>
    <row r="47" spans="1:2">
      <c r="A47" t="s">
        <v>59</v>
      </c>
      <c r="B47" s="12">
        <v>0.9</v>
      </c>
    </row>
    <row r="48" spans="1:2">
      <c r="A48" t="s">
        <v>60</v>
      </c>
      <c r="B48" s="12">
        <v>1</v>
      </c>
    </row>
    <row r="49" spans="1:2">
      <c r="A49" t="s">
        <v>61</v>
      </c>
      <c r="B49" s="12">
        <v>1.4</v>
      </c>
    </row>
    <row r="50" spans="1:2">
      <c r="A50" t="s">
        <v>269</v>
      </c>
      <c r="B50" s="12">
        <v>0.9</v>
      </c>
    </row>
    <row r="51" spans="1:2">
      <c r="A51" t="s">
        <v>62</v>
      </c>
      <c r="B51" s="12">
        <v>0.9</v>
      </c>
    </row>
    <row r="52" spans="1:2">
      <c r="A52" s="95" t="s">
        <v>63</v>
      </c>
      <c r="B52" s="96">
        <v>0.9</v>
      </c>
    </row>
    <row r="53" spans="1:2">
      <c r="A53" t="s">
        <v>64</v>
      </c>
      <c r="B53" s="12">
        <v>0.77</v>
      </c>
    </row>
    <row r="54" spans="1:2">
      <c r="A54" t="s">
        <v>65</v>
      </c>
      <c r="B54" s="12">
        <v>0.8</v>
      </c>
    </row>
    <row r="55" spans="1:2">
      <c r="A55" t="s">
        <v>270</v>
      </c>
      <c r="B55" s="12">
        <v>0.9</v>
      </c>
    </row>
    <row r="56" spans="1:2">
      <c r="A56" t="s">
        <v>66</v>
      </c>
      <c r="B56" s="12">
        <v>0.9</v>
      </c>
    </row>
    <row r="57" spans="1:2">
      <c r="A57" t="s">
        <v>67</v>
      </c>
      <c r="B57" s="12">
        <v>1</v>
      </c>
    </row>
    <row r="58" spans="1:2">
      <c r="A58" t="s">
        <v>271</v>
      </c>
      <c r="B58" s="12">
        <v>0.9</v>
      </c>
    </row>
    <row r="59" spans="1:2">
      <c r="A59" t="s">
        <v>68</v>
      </c>
      <c r="B59" s="12">
        <v>0.9</v>
      </c>
    </row>
    <row r="60" spans="1:2">
      <c r="A60" t="s">
        <v>69</v>
      </c>
      <c r="B60" s="12">
        <v>1</v>
      </c>
    </row>
    <row r="61" spans="1:2">
      <c r="A61" t="s">
        <v>70</v>
      </c>
      <c r="B61" s="12">
        <v>1</v>
      </c>
    </row>
    <row r="62" spans="1:2">
      <c r="A62" t="s">
        <v>71</v>
      </c>
      <c r="B62" s="12">
        <v>0.9</v>
      </c>
    </row>
    <row r="63" spans="1:2">
      <c r="A63" t="s">
        <v>72</v>
      </c>
      <c r="B63" s="12">
        <v>0.9</v>
      </c>
    </row>
    <row r="64" spans="1:2">
      <c r="A64" t="s">
        <v>73</v>
      </c>
      <c r="B64" s="12">
        <v>0.9</v>
      </c>
    </row>
    <row r="65" spans="1:2">
      <c r="A65" t="s">
        <v>74</v>
      </c>
      <c r="B65" s="12">
        <v>1</v>
      </c>
    </row>
    <row r="66" spans="1:2">
      <c r="A66" t="s">
        <v>75</v>
      </c>
      <c r="B66" s="12">
        <v>1</v>
      </c>
    </row>
    <row r="67" spans="1:2">
      <c r="A67" t="s">
        <v>76</v>
      </c>
      <c r="B67" s="12">
        <v>0.9</v>
      </c>
    </row>
    <row r="68" spans="1:2">
      <c r="A68" t="s">
        <v>77</v>
      </c>
      <c r="B68" s="12">
        <v>1</v>
      </c>
    </row>
    <row r="69" spans="1:2">
      <c r="A69" t="s">
        <v>78</v>
      </c>
      <c r="B69" s="12">
        <v>0.9</v>
      </c>
    </row>
    <row r="70" spans="1:2">
      <c r="A70" t="s">
        <v>79</v>
      </c>
      <c r="B70" s="12">
        <v>1</v>
      </c>
    </row>
    <row r="71" spans="1:2">
      <c r="A71" t="s">
        <v>80</v>
      </c>
      <c r="B71" s="12">
        <v>0.9</v>
      </c>
    </row>
    <row r="72" spans="1:2">
      <c r="A72" t="s">
        <v>81</v>
      </c>
      <c r="B72" s="12">
        <v>0.77</v>
      </c>
    </row>
    <row r="73" spans="1:2">
      <c r="A73" t="s">
        <v>82</v>
      </c>
      <c r="B73" s="12">
        <v>0.9</v>
      </c>
    </row>
    <row r="74" spans="1:2">
      <c r="A74" t="s">
        <v>83</v>
      </c>
      <c r="B74" s="12">
        <v>0.9</v>
      </c>
    </row>
    <row r="75" spans="1:2">
      <c r="A75" t="s">
        <v>272</v>
      </c>
      <c r="B75" s="12">
        <v>1</v>
      </c>
    </row>
    <row r="76" spans="1:2">
      <c r="A76" t="s">
        <v>84</v>
      </c>
      <c r="B76" s="12">
        <v>0.9</v>
      </c>
    </row>
    <row r="77" spans="1:2">
      <c r="A77" t="s">
        <v>85</v>
      </c>
      <c r="B77" s="12">
        <v>0.9</v>
      </c>
    </row>
    <row r="78" spans="1:2">
      <c r="A78" t="s">
        <v>86</v>
      </c>
      <c r="B78" s="14">
        <v>0.9</v>
      </c>
    </row>
    <row r="79" spans="1:2">
      <c r="A79" t="s">
        <v>87</v>
      </c>
      <c r="B79" s="14">
        <v>1</v>
      </c>
    </row>
    <row r="80" spans="1:2">
      <c r="A80" t="s">
        <v>88</v>
      </c>
      <c r="B80" s="12">
        <v>0.9</v>
      </c>
    </row>
    <row r="81" spans="1:2">
      <c r="A81" t="s">
        <v>89</v>
      </c>
      <c r="B81" s="12">
        <v>0.9</v>
      </c>
    </row>
    <row r="82" spans="1:2">
      <c r="A82" t="s">
        <v>90</v>
      </c>
      <c r="B82" s="12">
        <v>0.9</v>
      </c>
    </row>
    <row r="83" spans="1:2">
      <c r="A83" t="s">
        <v>91</v>
      </c>
      <c r="B83" s="12">
        <v>0.9</v>
      </c>
    </row>
    <row r="84" spans="1:2">
      <c r="A84" t="s">
        <v>92</v>
      </c>
      <c r="B84" s="12">
        <v>0.9</v>
      </c>
    </row>
    <row r="85" spans="1:2">
      <c r="A85" t="s">
        <v>93</v>
      </c>
      <c r="B85" s="12">
        <v>0.9</v>
      </c>
    </row>
    <row r="86" spans="1:2">
      <c r="A86" t="s">
        <v>94</v>
      </c>
      <c r="B86" s="12">
        <v>1</v>
      </c>
    </row>
    <row r="87" spans="1:2">
      <c r="A87" t="s">
        <v>95</v>
      </c>
      <c r="B87" s="12">
        <v>0.8</v>
      </c>
    </row>
    <row r="88" spans="1:2">
      <c r="A88" s="15" t="s">
        <v>273</v>
      </c>
      <c r="B88" s="14">
        <v>1.1499999999999999</v>
      </c>
    </row>
    <row r="89" spans="1:2">
      <c r="A89" s="15" t="s">
        <v>96</v>
      </c>
      <c r="B89" s="14">
        <v>1.1499999999999999</v>
      </c>
    </row>
    <row r="90" spans="1:2">
      <c r="A90" t="s">
        <v>97</v>
      </c>
      <c r="B90" s="12">
        <v>0.9</v>
      </c>
    </row>
    <row r="91" spans="1:2">
      <c r="A91" t="s">
        <v>98</v>
      </c>
      <c r="B91" s="12">
        <v>1</v>
      </c>
    </row>
    <row r="92" spans="1:2">
      <c r="A92" t="s">
        <v>99</v>
      </c>
      <c r="B92" s="12">
        <v>1</v>
      </c>
    </row>
    <row r="93" spans="1:2">
      <c r="A93" t="s">
        <v>100</v>
      </c>
      <c r="B93" s="12">
        <v>0.9</v>
      </c>
    </row>
    <row r="94" spans="1:2">
      <c r="A94" t="s">
        <v>101</v>
      </c>
      <c r="B94" s="12">
        <v>1.1499999999999999</v>
      </c>
    </row>
    <row r="95" spans="1:2">
      <c r="A95" t="s">
        <v>102</v>
      </c>
      <c r="B95" s="12">
        <v>1</v>
      </c>
    </row>
    <row r="96" spans="1:2">
      <c r="A96" t="s">
        <v>103</v>
      </c>
      <c r="B96" s="12">
        <v>0.9</v>
      </c>
    </row>
    <row r="97" spans="1:2">
      <c r="A97" t="s">
        <v>104</v>
      </c>
      <c r="B97" s="12">
        <v>0.9</v>
      </c>
    </row>
    <row r="98" spans="1:2">
      <c r="A98" t="s">
        <v>105</v>
      </c>
      <c r="B98" s="12">
        <v>1</v>
      </c>
    </row>
    <row r="99" spans="1:2">
      <c r="A99" t="s">
        <v>106</v>
      </c>
      <c r="B99" s="12">
        <v>1</v>
      </c>
    </row>
    <row r="100" spans="1:2">
      <c r="A100" t="s">
        <v>107</v>
      </c>
      <c r="B100" s="12">
        <v>0.9</v>
      </c>
    </row>
    <row r="101" spans="1:2">
      <c r="A101" t="s">
        <v>108</v>
      </c>
      <c r="B101" s="12">
        <v>0.9</v>
      </c>
    </row>
    <row r="102" spans="1:2">
      <c r="A102" t="s">
        <v>109</v>
      </c>
      <c r="B102" s="12">
        <v>1</v>
      </c>
    </row>
    <row r="103" spans="1:2">
      <c r="A103" t="s">
        <v>110</v>
      </c>
      <c r="B103" s="12">
        <v>1.1499999999999999</v>
      </c>
    </row>
    <row r="104" spans="1:2">
      <c r="A104" t="s">
        <v>111</v>
      </c>
      <c r="B104" s="12">
        <v>2</v>
      </c>
    </row>
    <row r="105" spans="1:2">
      <c r="A105" t="s">
        <v>112</v>
      </c>
      <c r="B105" s="12">
        <v>0.9</v>
      </c>
    </row>
    <row r="106" spans="1:2">
      <c r="A106" t="s">
        <v>113</v>
      </c>
      <c r="B106" s="12">
        <v>0.9</v>
      </c>
    </row>
    <row r="107" spans="1:2">
      <c r="A107" t="s">
        <v>114</v>
      </c>
      <c r="B107" s="12">
        <v>0.9</v>
      </c>
    </row>
    <row r="108" spans="1:2">
      <c r="A108" t="s">
        <v>115</v>
      </c>
      <c r="B108" s="12">
        <v>1.1499999999999999</v>
      </c>
    </row>
    <row r="109" spans="1:2">
      <c r="A109" t="s">
        <v>274</v>
      </c>
      <c r="B109" s="12">
        <v>1</v>
      </c>
    </row>
    <row r="110" spans="1:2">
      <c r="A110" t="s">
        <v>116</v>
      </c>
      <c r="B110" s="12">
        <v>1</v>
      </c>
    </row>
    <row r="111" spans="1:2">
      <c r="A111" t="s">
        <v>117</v>
      </c>
      <c r="B111" s="12">
        <v>1</v>
      </c>
    </row>
    <row r="112" spans="1:2">
      <c r="A112" t="s">
        <v>118</v>
      </c>
      <c r="B112" s="12">
        <v>1</v>
      </c>
    </row>
    <row r="113" spans="1:2">
      <c r="A113" t="s">
        <v>119</v>
      </c>
      <c r="B113" s="12">
        <v>1.1499999999999999</v>
      </c>
    </row>
    <row r="114" spans="1:2">
      <c r="A114" t="s">
        <v>120</v>
      </c>
      <c r="B114" s="12">
        <v>1.1499999999999999</v>
      </c>
    </row>
    <row r="115" spans="1:2">
      <c r="A115" t="s">
        <v>121</v>
      </c>
      <c r="B115" s="12">
        <v>1</v>
      </c>
    </row>
    <row r="116" spans="1:2">
      <c r="A116" t="s">
        <v>122</v>
      </c>
      <c r="B116" s="12">
        <v>0.9</v>
      </c>
    </row>
    <row r="117" spans="1:2">
      <c r="A117" t="s">
        <v>275</v>
      </c>
      <c r="B117" s="12">
        <v>1</v>
      </c>
    </row>
    <row r="118" spans="1:2">
      <c r="A118" t="s">
        <v>123</v>
      </c>
      <c r="B118" s="12">
        <v>1.1499999999999999</v>
      </c>
    </row>
    <row r="119" spans="1:2">
      <c r="A119" t="s">
        <v>124</v>
      </c>
      <c r="B119" s="12">
        <v>0.9</v>
      </c>
    </row>
    <row r="120" spans="1:2">
      <c r="A120" t="s">
        <v>125</v>
      </c>
      <c r="B120" s="12">
        <v>1</v>
      </c>
    </row>
    <row r="121" spans="1:2">
      <c r="A121" t="s">
        <v>126</v>
      </c>
      <c r="B121" s="12">
        <v>0.9</v>
      </c>
    </row>
    <row r="122" spans="1:2">
      <c r="A122" t="s">
        <v>127</v>
      </c>
      <c r="B122" s="12">
        <v>0.9</v>
      </c>
    </row>
    <row r="123" spans="1:2">
      <c r="A123" t="s">
        <v>128</v>
      </c>
      <c r="B123" s="12">
        <v>0.9</v>
      </c>
    </row>
    <row r="124" spans="1:2">
      <c r="A124" t="s">
        <v>129</v>
      </c>
      <c r="B124" s="12">
        <v>1</v>
      </c>
    </row>
    <row r="125" spans="1:2">
      <c r="A125" t="s">
        <v>130</v>
      </c>
      <c r="B125" s="12">
        <v>0.9</v>
      </c>
    </row>
    <row r="126" spans="1:2">
      <c r="A126" t="s">
        <v>131</v>
      </c>
      <c r="B126" s="12">
        <v>0.9</v>
      </c>
    </row>
    <row r="127" spans="1:2">
      <c r="A127" t="s">
        <v>132</v>
      </c>
      <c r="B127" s="12">
        <v>0.9</v>
      </c>
    </row>
    <row r="128" spans="1:2">
      <c r="A128" t="s">
        <v>133</v>
      </c>
      <c r="B128" s="12">
        <v>0.9</v>
      </c>
    </row>
    <row r="129" spans="1:2">
      <c r="A129" t="s">
        <v>134</v>
      </c>
      <c r="B129" s="12">
        <v>0.9</v>
      </c>
    </row>
    <row r="130" spans="1:2">
      <c r="A130" t="s">
        <v>135</v>
      </c>
      <c r="B130" s="12">
        <v>0.9</v>
      </c>
    </row>
    <row r="131" spans="1:2">
      <c r="A131" t="s">
        <v>276</v>
      </c>
      <c r="B131" s="14">
        <v>1</v>
      </c>
    </row>
    <row r="132" spans="1:2">
      <c r="A132" t="s">
        <v>136</v>
      </c>
      <c r="B132" s="14">
        <v>1</v>
      </c>
    </row>
    <row r="133" spans="1:2">
      <c r="A133" t="s">
        <v>137</v>
      </c>
      <c r="B133" s="12">
        <v>0.9</v>
      </c>
    </row>
    <row r="134" spans="1:2">
      <c r="A134" t="s">
        <v>138</v>
      </c>
      <c r="B134" s="12">
        <v>0.9</v>
      </c>
    </row>
    <row r="135" spans="1:2">
      <c r="A135" t="s">
        <v>139</v>
      </c>
      <c r="B135" s="12">
        <v>0.9</v>
      </c>
    </row>
    <row r="136" spans="1:2">
      <c r="A136" t="s">
        <v>140</v>
      </c>
      <c r="B136" s="12">
        <v>0.9</v>
      </c>
    </row>
    <row r="137" spans="1:2">
      <c r="A137" t="s">
        <v>141</v>
      </c>
      <c r="B137" s="12">
        <v>1</v>
      </c>
    </row>
    <row r="138" spans="1:2">
      <c r="A138" t="s">
        <v>142</v>
      </c>
      <c r="B138" s="12">
        <v>0.9</v>
      </c>
    </row>
    <row r="139" spans="1:2">
      <c r="A139" t="s">
        <v>143</v>
      </c>
      <c r="B139" s="12">
        <v>0.9</v>
      </c>
    </row>
    <row r="140" spans="1:2">
      <c r="A140" t="s">
        <v>144</v>
      </c>
      <c r="B140" s="12">
        <v>1</v>
      </c>
    </row>
    <row r="141" spans="1:2">
      <c r="A141" t="s">
        <v>145</v>
      </c>
      <c r="B141" s="12">
        <v>0.9</v>
      </c>
    </row>
    <row r="142" spans="1:2">
      <c r="A142" t="s">
        <v>146</v>
      </c>
      <c r="B142" s="12">
        <v>1</v>
      </c>
    </row>
    <row r="143" spans="1:2">
      <c r="A143" t="s">
        <v>147</v>
      </c>
      <c r="B143" s="12">
        <v>0.9</v>
      </c>
    </row>
    <row r="144" spans="1:2">
      <c r="A144" t="s">
        <v>148</v>
      </c>
      <c r="B144" s="12">
        <v>1</v>
      </c>
    </row>
    <row r="145" spans="1:2">
      <c r="A145" t="s">
        <v>149</v>
      </c>
      <c r="B145" s="12">
        <v>0.9</v>
      </c>
    </row>
    <row r="146" spans="1:2">
      <c r="A146" t="s">
        <v>150</v>
      </c>
      <c r="B146" s="12">
        <v>0.9</v>
      </c>
    </row>
    <row r="147" spans="1:2">
      <c r="A147" t="s">
        <v>151</v>
      </c>
      <c r="B147" s="12">
        <v>0.9</v>
      </c>
    </row>
    <row r="148" spans="1:2">
      <c r="A148" t="s">
        <v>152</v>
      </c>
      <c r="B148" s="12">
        <v>1.1499999999999999</v>
      </c>
    </row>
    <row r="149" spans="1:2">
      <c r="A149" t="s">
        <v>153</v>
      </c>
      <c r="B149" s="12">
        <v>0.9</v>
      </c>
    </row>
    <row r="150" spans="1:2">
      <c r="A150" t="s">
        <v>154</v>
      </c>
      <c r="B150" s="12">
        <v>0.9</v>
      </c>
    </row>
    <row r="151" spans="1:2">
      <c r="A151" t="s">
        <v>155</v>
      </c>
      <c r="B151" s="12">
        <v>1.1499999999999999</v>
      </c>
    </row>
    <row r="152" spans="1:2">
      <c r="A152" t="s">
        <v>156</v>
      </c>
      <c r="B152" s="12">
        <v>1</v>
      </c>
    </row>
    <row r="153" spans="1:2">
      <c r="A153" t="s">
        <v>157</v>
      </c>
      <c r="B153" s="12">
        <v>0.9</v>
      </c>
    </row>
    <row r="154" spans="1:2">
      <c r="A154" t="s">
        <v>158</v>
      </c>
      <c r="B154" s="12">
        <v>1</v>
      </c>
    </row>
    <row r="155" spans="1:2">
      <c r="A155" t="s">
        <v>159</v>
      </c>
      <c r="B155" s="12">
        <v>0.9</v>
      </c>
    </row>
    <row r="156" spans="1:2">
      <c r="A156" t="s">
        <v>160</v>
      </c>
      <c r="B156" s="12">
        <v>0.77</v>
      </c>
    </row>
    <row r="157" spans="1:2">
      <c r="A157" t="s">
        <v>161</v>
      </c>
      <c r="B157" s="12">
        <v>0.9</v>
      </c>
    </row>
    <row r="158" spans="1:2">
      <c r="A158" t="s">
        <v>162</v>
      </c>
      <c r="B158" s="12">
        <v>0.9</v>
      </c>
    </row>
    <row r="159" spans="1:2">
      <c r="A159" t="s">
        <v>163</v>
      </c>
      <c r="B159" s="12">
        <v>0.9</v>
      </c>
    </row>
    <row r="160" spans="1:2">
      <c r="A160" s="15" t="s">
        <v>277</v>
      </c>
      <c r="B160" s="12">
        <v>0.9</v>
      </c>
    </row>
    <row r="161" spans="1:2">
      <c r="A161" s="15" t="s">
        <v>164</v>
      </c>
      <c r="B161" s="12">
        <v>0.77</v>
      </c>
    </row>
    <row r="162" spans="1:2">
      <c r="A162" s="15" t="s">
        <v>165</v>
      </c>
      <c r="B162" s="12">
        <v>1</v>
      </c>
    </row>
    <row r="163" spans="1:2">
      <c r="A163" s="15" t="s">
        <v>278</v>
      </c>
      <c r="B163" s="12">
        <v>0.9</v>
      </c>
    </row>
    <row r="164" spans="1:2">
      <c r="A164" s="15" t="s">
        <v>166</v>
      </c>
      <c r="B164" s="12">
        <v>0.9</v>
      </c>
    </row>
    <row r="165" spans="1:2">
      <c r="A165" s="15" t="s">
        <v>167</v>
      </c>
      <c r="B165" s="12">
        <v>1</v>
      </c>
    </row>
    <row r="166" spans="1:2">
      <c r="A166" t="s">
        <v>168</v>
      </c>
      <c r="B166" s="12">
        <v>0.9</v>
      </c>
    </row>
    <row r="167" spans="1:2">
      <c r="A167" t="s">
        <v>169</v>
      </c>
      <c r="B167" s="12">
        <v>0.8</v>
      </c>
    </row>
    <row r="168" spans="1:2">
      <c r="A168" t="s">
        <v>170</v>
      </c>
      <c r="B168" s="12">
        <v>0.9</v>
      </c>
    </row>
    <row r="169" spans="1:2">
      <c r="A169" t="s">
        <v>171</v>
      </c>
      <c r="B169" s="12">
        <v>0.9</v>
      </c>
    </row>
    <row r="170" spans="1:2">
      <c r="A170" t="s">
        <v>172</v>
      </c>
      <c r="B170" s="12">
        <v>0.9</v>
      </c>
    </row>
    <row r="171" spans="1:2">
      <c r="A171" t="s">
        <v>173</v>
      </c>
      <c r="B171" s="12">
        <v>0.77</v>
      </c>
    </row>
    <row r="172" spans="1:2">
      <c r="A172" t="s">
        <v>174</v>
      </c>
      <c r="B172" s="12">
        <v>0.9</v>
      </c>
    </row>
    <row r="173" spans="1:2">
      <c r="A173" t="s">
        <v>175</v>
      </c>
      <c r="B173" s="12">
        <v>0.77</v>
      </c>
    </row>
    <row r="174" spans="1:2">
      <c r="A174" t="s">
        <v>176</v>
      </c>
      <c r="B174" s="12">
        <v>0.9</v>
      </c>
    </row>
    <row r="175" spans="1:2">
      <c r="A175" s="15" t="s">
        <v>177</v>
      </c>
      <c r="B175" s="12">
        <v>1</v>
      </c>
    </row>
    <row r="176" spans="1:2">
      <c r="A176" s="15" t="s">
        <v>178</v>
      </c>
      <c r="B176" s="12">
        <v>0.9</v>
      </c>
    </row>
    <row r="177" spans="1:2">
      <c r="A177" s="15" t="s">
        <v>179</v>
      </c>
      <c r="B177" s="12">
        <v>1</v>
      </c>
    </row>
    <row r="178" spans="1:2">
      <c r="A178" s="15" t="s">
        <v>180</v>
      </c>
      <c r="B178" s="12">
        <v>1</v>
      </c>
    </row>
    <row r="179" spans="1:2">
      <c r="A179" s="15" t="s">
        <v>181</v>
      </c>
      <c r="B179" s="12">
        <v>0.72</v>
      </c>
    </row>
    <row r="180" spans="1:2">
      <c r="A180" s="15" t="s">
        <v>279</v>
      </c>
      <c r="B180" s="12">
        <v>0.9</v>
      </c>
    </row>
    <row r="181" spans="1:2">
      <c r="A181" s="95" t="s">
        <v>182</v>
      </c>
      <c r="B181" s="96">
        <v>0.8</v>
      </c>
    </row>
    <row r="182" spans="1:2">
      <c r="A182" s="15" t="s">
        <v>183</v>
      </c>
      <c r="B182" s="12">
        <v>1</v>
      </c>
    </row>
    <row r="183" spans="1:2">
      <c r="A183" s="15" t="s">
        <v>184</v>
      </c>
      <c r="B183" s="12">
        <v>1</v>
      </c>
    </row>
    <row r="184" spans="1:2">
      <c r="A184" s="15" t="s">
        <v>185</v>
      </c>
      <c r="B184" s="12">
        <v>0.9</v>
      </c>
    </row>
    <row r="185" spans="1:2">
      <c r="A185" s="15" t="s">
        <v>186</v>
      </c>
      <c r="B185" s="12">
        <v>0.9</v>
      </c>
    </row>
    <row r="186" spans="1:2">
      <c r="A186" t="s">
        <v>187</v>
      </c>
      <c r="B186" s="12">
        <v>0.9</v>
      </c>
    </row>
    <row r="187" spans="1:2">
      <c r="A187" t="s">
        <v>188</v>
      </c>
      <c r="B187" s="12">
        <v>0.9</v>
      </c>
    </row>
    <row r="188" spans="1:2">
      <c r="A188" t="s">
        <v>189</v>
      </c>
      <c r="B188" s="12">
        <v>1</v>
      </c>
    </row>
    <row r="189" spans="1:2">
      <c r="A189" t="s">
        <v>190</v>
      </c>
      <c r="B189" s="12">
        <v>0.9</v>
      </c>
    </row>
    <row r="190" spans="1:2">
      <c r="A190" t="s">
        <v>191</v>
      </c>
      <c r="B190" s="12">
        <v>1</v>
      </c>
    </row>
    <row r="191" spans="1:2">
      <c r="A191" t="s">
        <v>192</v>
      </c>
      <c r="B191" s="12">
        <v>1</v>
      </c>
    </row>
    <row r="192" spans="1:2">
      <c r="A192" t="s">
        <v>193</v>
      </c>
      <c r="B192" s="12">
        <v>1</v>
      </c>
    </row>
    <row r="193" spans="1:2">
      <c r="A193" t="s">
        <v>194</v>
      </c>
      <c r="B193" s="12">
        <v>1</v>
      </c>
    </row>
    <row r="194" spans="1:2">
      <c r="A194" t="s">
        <v>195</v>
      </c>
      <c r="B194" s="12">
        <v>0.9</v>
      </c>
    </row>
    <row r="195" spans="1:2">
      <c r="A195" t="s">
        <v>196</v>
      </c>
      <c r="B195" s="12">
        <v>0.9</v>
      </c>
    </row>
    <row r="196" spans="1:2">
      <c r="A196" t="s">
        <v>197</v>
      </c>
      <c r="B196" s="12">
        <v>0.9</v>
      </c>
    </row>
    <row r="197" spans="1:2">
      <c r="A197" t="s">
        <v>198</v>
      </c>
      <c r="B197" s="12">
        <v>1</v>
      </c>
    </row>
    <row r="198" spans="1:2">
      <c r="A198" t="s">
        <v>199</v>
      </c>
      <c r="B198" s="12">
        <v>1</v>
      </c>
    </row>
    <row r="199" spans="1:2">
      <c r="A199" t="s">
        <v>200</v>
      </c>
      <c r="B199" s="12">
        <v>0.9</v>
      </c>
    </row>
    <row r="200" spans="1:2">
      <c r="A200" t="s">
        <v>201</v>
      </c>
      <c r="B200" s="12">
        <v>0.9</v>
      </c>
    </row>
    <row r="201" spans="1:2">
      <c r="A201" t="s">
        <v>202</v>
      </c>
      <c r="B201" s="12">
        <v>1</v>
      </c>
    </row>
    <row r="202" spans="1:2">
      <c r="A202" t="s">
        <v>203</v>
      </c>
      <c r="B202" s="12">
        <v>0.9</v>
      </c>
    </row>
    <row r="203" spans="1:2">
      <c r="A203" t="s">
        <v>204</v>
      </c>
      <c r="B203" s="12">
        <v>1.4</v>
      </c>
    </row>
    <row r="204" spans="1:2">
      <c r="A204" t="s">
        <v>205</v>
      </c>
      <c r="B204" s="12">
        <v>0.9</v>
      </c>
    </row>
    <row r="205" spans="1:2">
      <c r="A205" t="s">
        <v>206</v>
      </c>
      <c r="B205" s="12">
        <v>0.9</v>
      </c>
    </row>
    <row r="206" spans="1:2">
      <c r="A206" t="s">
        <v>207</v>
      </c>
      <c r="B206" s="12">
        <v>0.9</v>
      </c>
    </row>
    <row r="207" spans="1:2">
      <c r="A207" t="s">
        <v>208</v>
      </c>
      <c r="B207" s="12">
        <v>0.9</v>
      </c>
    </row>
    <row r="208" spans="1:2">
      <c r="A208" t="s">
        <v>209</v>
      </c>
      <c r="B208" s="12">
        <v>1</v>
      </c>
    </row>
    <row r="209" spans="1:2">
      <c r="A209" t="s">
        <v>210</v>
      </c>
      <c r="B209" s="12">
        <v>1.1499999999999999</v>
      </c>
    </row>
    <row r="210" spans="1:2">
      <c r="A210" s="95" t="s">
        <v>211</v>
      </c>
      <c r="B210" s="96">
        <v>0.8</v>
      </c>
    </row>
    <row r="211" spans="1:2">
      <c r="A211" s="95" t="s">
        <v>213</v>
      </c>
      <c r="B211" s="96">
        <v>1</v>
      </c>
    </row>
    <row r="212" spans="1:2">
      <c r="A212" t="s">
        <v>212</v>
      </c>
      <c r="B212" s="12">
        <v>1</v>
      </c>
    </row>
    <row r="213" spans="1:2">
      <c r="A213" t="s">
        <v>214</v>
      </c>
      <c r="B213" s="12">
        <v>1</v>
      </c>
    </row>
    <row r="214" spans="1:2">
      <c r="A214" t="s">
        <v>215</v>
      </c>
      <c r="B214" s="12">
        <v>1</v>
      </c>
    </row>
    <row r="215" spans="1:2">
      <c r="A215" t="s">
        <v>216</v>
      </c>
      <c r="B215" s="12">
        <v>0.77</v>
      </c>
    </row>
    <row r="216" spans="1:2">
      <c r="A216" t="s">
        <v>217</v>
      </c>
      <c r="B216" s="12">
        <v>0.9</v>
      </c>
    </row>
    <row r="217" spans="1:2">
      <c r="A217" t="s">
        <v>218</v>
      </c>
      <c r="B217" s="12">
        <v>0.9</v>
      </c>
    </row>
    <row r="218" spans="1:2">
      <c r="A218" t="s">
        <v>219</v>
      </c>
      <c r="B218" s="12">
        <v>1.1499999999999999</v>
      </c>
    </row>
    <row r="219" spans="1:2">
      <c r="A219" t="s">
        <v>220</v>
      </c>
      <c r="B219" s="12">
        <v>1</v>
      </c>
    </row>
    <row r="220" spans="1:2">
      <c r="A220" t="s">
        <v>221</v>
      </c>
      <c r="B220" s="12">
        <v>0.9</v>
      </c>
    </row>
    <row r="221" spans="1:2">
      <c r="A221" t="s">
        <v>222</v>
      </c>
      <c r="B221" s="12">
        <v>0.9</v>
      </c>
    </row>
    <row r="222" spans="1:2">
      <c r="A222" s="95" t="s">
        <v>223</v>
      </c>
      <c r="B222" s="96">
        <v>0.78</v>
      </c>
    </row>
    <row r="223" spans="1:2">
      <c r="A223" t="s">
        <v>224</v>
      </c>
      <c r="B223" s="12">
        <v>1</v>
      </c>
    </row>
    <row r="224" spans="1:2">
      <c r="A224" t="s">
        <v>225</v>
      </c>
      <c r="B224" s="12">
        <v>0.9</v>
      </c>
    </row>
    <row r="225" spans="1:2">
      <c r="A225" t="s">
        <v>226</v>
      </c>
      <c r="B225" s="12">
        <v>0.9</v>
      </c>
    </row>
    <row r="226" spans="1:2">
      <c r="A226" t="s">
        <v>227</v>
      </c>
      <c r="B226" s="12">
        <v>0.9</v>
      </c>
    </row>
    <row r="227" spans="1:2">
      <c r="A227" t="s">
        <v>228</v>
      </c>
      <c r="B227" s="12">
        <v>1</v>
      </c>
    </row>
    <row r="228" spans="1:2">
      <c r="A228" t="s">
        <v>229</v>
      </c>
      <c r="B228" s="12">
        <v>0.9</v>
      </c>
    </row>
    <row r="229" spans="1:2">
      <c r="A229" t="s">
        <v>230</v>
      </c>
      <c r="B229" s="12">
        <v>1.1499999999999999</v>
      </c>
    </row>
    <row r="230" spans="1:2">
      <c r="A230" t="s">
        <v>231</v>
      </c>
      <c r="B230" s="12">
        <v>0.9</v>
      </c>
    </row>
    <row r="231" spans="1:2">
      <c r="A231" t="s">
        <v>232</v>
      </c>
      <c r="B231" s="12">
        <v>1</v>
      </c>
    </row>
    <row r="232" spans="1:2">
      <c r="A232" t="s">
        <v>233</v>
      </c>
      <c r="B232" s="12">
        <v>0.9</v>
      </c>
    </row>
    <row r="233" spans="1:2">
      <c r="A233" t="s">
        <v>234</v>
      </c>
      <c r="B233" s="12">
        <v>1</v>
      </c>
    </row>
    <row r="234" spans="1:2">
      <c r="A234" t="s">
        <v>235</v>
      </c>
      <c r="B234" s="12">
        <v>0.9</v>
      </c>
    </row>
    <row r="235" spans="1:2">
      <c r="A235" t="s">
        <v>236</v>
      </c>
      <c r="B235" s="12">
        <v>1</v>
      </c>
    </row>
    <row r="236" spans="1:2">
      <c r="A236" s="15" t="s">
        <v>237</v>
      </c>
      <c r="B236" s="12">
        <v>1.1499999999999999</v>
      </c>
    </row>
    <row r="237" spans="1:2">
      <c r="A237" s="15" t="s">
        <v>280</v>
      </c>
      <c r="B237" s="12">
        <v>1</v>
      </c>
    </row>
    <row r="238" spans="1:2">
      <c r="A238" s="15" t="s">
        <v>238</v>
      </c>
      <c r="B238">
        <v>2.5</v>
      </c>
    </row>
    <row r="239" spans="1:2">
      <c r="A239" s="15" t="s">
        <v>239</v>
      </c>
      <c r="B239" s="12">
        <v>0.9</v>
      </c>
    </row>
    <row r="240" spans="1:2">
      <c r="A240" s="15" t="s">
        <v>240</v>
      </c>
      <c r="B240" s="12">
        <v>0.9</v>
      </c>
    </row>
    <row r="241" spans="1:2">
      <c r="A241" t="s">
        <v>241</v>
      </c>
      <c r="B241" s="12">
        <v>1</v>
      </c>
    </row>
    <row r="242" spans="1:2">
      <c r="A242" t="s">
        <v>242</v>
      </c>
      <c r="B242" s="12">
        <v>1</v>
      </c>
    </row>
    <row r="243" spans="1:2">
      <c r="A243" t="s">
        <v>243</v>
      </c>
      <c r="B243" s="12">
        <v>1</v>
      </c>
    </row>
    <row r="244" spans="1:2">
      <c r="A244" t="s">
        <v>244</v>
      </c>
      <c r="B244" s="12">
        <v>1</v>
      </c>
    </row>
    <row r="245" spans="1:2">
      <c r="A245" t="s">
        <v>245</v>
      </c>
      <c r="B245" s="12">
        <v>0.9</v>
      </c>
    </row>
    <row r="246" spans="1:2">
      <c r="A246" t="s">
        <v>246</v>
      </c>
      <c r="B246" s="12">
        <v>0.9</v>
      </c>
    </row>
    <row r="247" spans="1:2">
      <c r="A247" t="s">
        <v>247</v>
      </c>
      <c r="B247" s="12">
        <v>1</v>
      </c>
    </row>
    <row r="248" spans="1:2">
      <c r="A248" t="s">
        <v>248</v>
      </c>
      <c r="B248" s="12">
        <v>0.9</v>
      </c>
    </row>
    <row r="249" spans="1:2">
      <c r="A249" t="s">
        <v>249</v>
      </c>
      <c r="B249" s="12">
        <v>0.9</v>
      </c>
    </row>
  </sheetData>
  <autoFilter ref="A2:B249" xr:uid="{B932D65D-7F6B-4B4F-AC9C-47C5DAE06D09}">
    <sortState xmlns:xlrd2="http://schemas.microsoft.com/office/spreadsheetml/2017/richdata2" ref="A3:B249">
      <sortCondition ref="A2:A249"/>
    </sortState>
  </autoFilter>
  <mergeCells count="1">
    <mergeCell ref="E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pageSetUpPr fitToPage="1"/>
  </sheetPr>
  <dimension ref="B1:AE76"/>
  <sheetViews>
    <sheetView showGridLines="0" zoomScale="85" zoomScaleNormal="85" workbookViewId="0">
      <selection activeCell="B70" sqref="B70:G70"/>
    </sheetView>
  </sheetViews>
  <sheetFormatPr defaultColWidth="9.109375" defaultRowHeight="14.4"/>
  <cols>
    <col min="1" max="1" width="1.6640625" customWidth="1"/>
    <col min="2" max="3" width="4" customWidth="1"/>
    <col min="4" max="4" width="11.5546875" style="44" customWidth="1"/>
    <col min="5" max="7" width="41.6640625" style="7" customWidth="1"/>
    <col min="8" max="10" width="18.44140625" style="7" customWidth="1"/>
    <col min="11" max="13" width="0" hidden="1" customWidth="1"/>
    <col min="14" max="16" width="17.109375" hidden="1" customWidth="1"/>
    <col min="17" max="20" width="0" hidden="1" customWidth="1"/>
    <col min="21" max="23" width="13.88671875" hidden="1" customWidth="1"/>
    <col min="24" max="24" width="0" hidden="1" customWidth="1"/>
  </cols>
  <sheetData>
    <row r="1" spans="2:31">
      <c r="B1" s="35"/>
      <c r="C1" s="35"/>
      <c r="D1" s="41"/>
      <c r="E1" s="35"/>
      <c r="F1" s="35"/>
      <c r="G1" s="35"/>
      <c r="H1"/>
      <c r="I1"/>
      <c r="J1"/>
    </row>
    <row r="2" spans="2:31">
      <c r="B2" s="36"/>
      <c r="C2" s="36"/>
      <c r="D2" s="42"/>
      <c r="E2" s="36"/>
      <c r="F2" s="36"/>
      <c r="G2" s="36"/>
      <c r="H2"/>
      <c r="I2"/>
      <c r="J2"/>
      <c r="K2" t="s">
        <v>321</v>
      </c>
      <c r="N2" s="43" t="s">
        <v>15</v>
      </c>
      <c r="O2" s="43" t="s">
        <v>1</v>
      </c>
      <c r="P2" s="43" t="s">
        <v>16</v>
      </c>
    </row>
    <row r="3" spans="2:31" ht="69" customHeight="1">
      <c r="K3" t="s">
        <v>322</v>
      </c>
      <c r="N3" s="45">
        <v>0.125</v>
      </c>
      <c r="O3" s="46">
        <v>0.125</v>
      </c>
      <c r="P3" s="46">
        <v>0.125</v>
      </c>
    </row>
    <row r="4" spans="2:31" ht="15.75" customHeight="1">
      <c r="B4" s="197" t="s">
        <v>345</v>
      </c>
      <c r="C4" s="197"/>
      <c r="D4" s="197"/>
      <c r="E4" s="197"/>
      <c r="F4" s="197"/>
      <c r="G4" s="197"/>
      <c r="H4" s="47"/>
      <c r="I4" s="47"/>
      <c r="J4" s="47"/>
      <c r="L4" s="4" t="s">
        <v>323</v>
      </c>
    </row>
    <row r="5" spans="2:31" ht="15.75" customHeight="1">
      <c r="B5" s="198" t="s">
        <v>346</v>
      </c>
      <c r="C5" s="198"/>
      <c r="D5" s="198"/>
      <c r="E5" s="198"/>
      <c r="F5" s="198"/>
      <c r="G5" s="198"/>
      <c r="H5" s="47"/>
      <c r="I5"/>
      <c r="J5"/>
    </row>
    <row r="6" spans="2:31" ht="15" customHeight="1">
      <c r="B6" s="200" t="s">
        <v>13</v>
      </c>
      <c r="C6" s="200"/>
      <c r="D6" s="200"/>
      <c r="E6" s="200"/>
      <c r="F6" s="200"/>
      <c r="G6" s="200"/>
      <c r="H6" s="48"/>
      <c r="I6" s="4"/>
      <c r="J6" s="48"/>
    </row>
    <row r="7" spans="2:31" ht="15" customHeight="1">
      <c r="B7" s="178" t="s">
        <v>0</v>
      </c>
      <c r="C7" s="178"/>
      <c r="D7" s="178"/>
      <c r="E7" s="179" t="s">
        <v>15</v>
      </c>
      <c r="F7" s="179" t="s">
        <v>1</v>
      </c>
      <c r="G7" s="179" t="s">
        <v>16</v>
      </c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  <c r="AA7" s="193"/>
      <c r="AB7" s="193"/>
      <c r="AC7" s="193"/>
      <c r="AD7" s="193"/>
      <c r="AE7" s="193"/>
    </row>
    <row r="8" spans="2:31" ht="20.25" customHeight="1">
      <c r="B8" s="178"/>
      <c r="C8" s="178"/>
      <c r="D8" s="178"/>
      <c r="E8" s="179"/>
      <c r="F8" s="179"/>
      <c r="G8" s="179"/>
      <c r="H8"/>
      <c r="J8" s="40"/>
      <c r="K8" s="49" t="s">
        <v>0</v>
      </c>
      <c r="L8" s="49"/>
      <c r="M8" s="49"/>
      <c r="N8" s="50" t="s">
        <v>15</v>
      </c>
      <c r="O8" s="50" t="s">
        <v>1</v>
      </c>
      <c r="P8" s="50" t="s">
        <v>16</v>
      </c>
      <c r="Q8" s="51"/>
      <c r="R8" s="52" t="s">
        <v>0</v>
      </c>
      <c r="S8" s="52"/>
      <c r="T8" s="52"/>
      <c r="U8" s="53" t="s">
        <v>15</v>
      </c>
      <c r="V8" s="53" t="s">
        <v>1</v>
      </c>
      <c r="W8" s="53" t="s">
        <v>16</v>
      </c>
      <c r="X8" s="40"/>
      <c r="Y8" s="40"/>
      <c r="Z8" s="40"/>
      <c r="AA8" s="40"/>
      <c r="AB8" s="40"/>
      <c r="AC8" s="40"/>
      <c r="AD8" s="40"/>
      <c r="AE8" s="40"/>
    </row>
    <row r="9" spans="2:31">
      <c r="B9" s="162" t="s">
        <v>2</v>
      </c>
      <c r="C9" s="162"/>
      <c r="D9" s="54" t="s">
        <v>257</v>
      </c>
      <c r="E9" s="79">
        <v>834</v>
      </c>
      <c r="F9" s="79">
        <v>1029</v>
      </c>
      <c r="G9" s="79">
        <v>1215</v>
      </c>
      <c r="H9"/>
      <c r="I9" s="40"/>
      <c r="J9" s="40"/>
      <c r="K9" s="49"/>
      <c r="L9" s="49"/>
      <c r="M9" s="49"/>
      <c r="N9" s="50"/>
      <c r="O9" s="50"/>
      <c r="P9" s="50"/>
      <c r="Q9" s="51"/>
      <c r="R9" s="52"/>
      <c r="S9" s="52"/>
      <c r="T9" s="52"/>
      <c r="U9" s="53"/>
      <c r="V9" s="53"/>
      <c r="W9" s="53"/>
      <c r="X9" s="40"/>
      <c r="Y9" s="40"/>
      <c r="Z9" s="40"/>
      <c r="AA9" s="40"/>
      <c r="AB9" s="40"/>
      <c r="AC9" s="40"/>
      <c r="AD9" s="40"/>
      <c r="AE9" s="40"/>
    </row>
    <row r="10" spans="2:31" ht="15" customHeight="1">
      <c r="B10" s="162"/>
      <c r="C10" s="162"/>
      <c r="D10" s="54" t="s">
        <v>258</v>
      </c>
      <c r="E10" s="79">
        <v>1184</v>
      </c>
      <c r="F10" s="79">
        <v>1545</v>
      </c>
      <c r="G10" s="79">
        <v>1976</v>
      </c>
      <c r="H10"/>
      <c r="I10"/>
      <c r="J10"/>
      <c r="K10" s="163" t="s">
        <v>2</v>
      </c>
      <c r="L10" s="164"/>
      <c r="M10" s="3" t="s">
        <v>257</v>
      </c>
      <c r="N10" s="55">
        <f t="shared" ref="N10:P19" si="0">ROUND(E9*(1+N$3),0)</f>
        <v>938</v>
      </c>
      <c r="O10" s="55">
        <f t="shared" si="0"/>
        <v>1158</v>
      </c>
      <c r="P10" s="55">
        <f t="shared" si="0"/>
        <v>1367</v>
      </c>
      <c r="Q10" s="56"/>
      <c r="R10" s="176" t="s">
        <v>2</v>
      </c>
      <c r="S10" s="194"/>
      <c r="T10" s="57" t="s">
        <v>257</v>
      </c>
      <c r="U10" s="58">
        <f t="shared" ref="U10:W19" si="1">N10/E9-1</f>
        <v>0.12470023980815337</v>
      </c>
      <c r="V10" s="58">
        <f t="shared" si="1"/>
        <v>0.12536443148688048</v>
      </c>
      <c r="W10" s="58">
        <f t="shared" si="1"/>
        <v>0.12510288065843622</v>
      </c>
    </row>
    <row r="11" spans="2:31">
      <c r="B11" s="162"/>
      <c r="C11" s="162"/>
      <c r="D11" s="54" t="s">
        <v>259</v>
      </c>
      <c r="E11" s="79">
        <v>1530</v>
      </c>
      <c r="F11" s="79">
        <v>1911</v>
      </c>
      <c r="G11" s="79">
        <v>2356</v>
      </c>
      <c r="H11"/>
      <c r="I11"/>
      <c r="J11"/>
      <c r="K11" s="165"/>
      <c r="L11" s="166"/>
      <c r="M11" s="3" t="s">
        <v>258</v>
      </c>
      <c r="N11" s="55">
        <f t="shared" si="0"/>
        <v>1332</v>
      </c>
      <c r="O11" s="55">
        <f t="shared" si="0"/>
        <v>1738</v>
      </c>
      <c r="P11" s="55">
        <f t="shared" si="0"/>
        <v>2223</v>
      </c>
      <c r="Q11" s="56"/>
      <c r="R11" s="169"/>
      <c r="S11" s="195"/>
      <c r="T11" s="57" t="s">
        <v>258</v>
      </c>
      <c r="U11" s="58">
        <f t="shared" si="1"/>
        <v>0.125</v>
      </c>
      <c r="V11" s="58">
        <f t="shared" si="1"/>
        <v>0.12491909385113265</v>
      </c>
      <c r="W11" s="58">
        <f t="shared" si="1"/>
        <v>0.125</v>
      </c>
    </row>
    <row r="12" spans="2:31" ht="14.25" customHeight="1">
      <c r="B12" s="162"/>
      <c r="C12" s="162"/>
      <c r="D12" s="54" t="s">
        <v>260</v>
      </c>
      <c r="E12" s="79">
        <v>1805</v>
      </c>
      <c r="F12" s="79">
        <v>2205</v>
      </c>
      <c r="G12" s="79">
        <v>2583</v>
      </c>
      <c r="H12"/>
      <c r="I12"/>
      <c r="J12"/>
      <c r="K12" s="165"/>
      <c r="L12" s="166"/>
      <c r="M12" s="3" t="s">
        <v>259</v>
      </c>
      <c r="N12" s="55">
        <f t="shared" si="0"/>
        <v>1721</v>
      </c>
      <c r="O12" s="55">
        <f t="shared" si="0"/>
        <v>2150</v>
      </c>
      <c r="P12" s="55">
        <f t="shared" si="0"/>
        <v>2651</v>
      </c>
      <c r="Q12" s="56"/>
      <c r="R12" s="169"/>
      <c r="S12" s="195"/>
      <c r="T12" s="57" t="s">
        <v>259</v>
      </c>
      <c r="U12" s="58">
        <f t="shared" si="1"/>
        <v>0.12483660130718954</v>
      </c>
      <c r="V12" s="58">
        <f t="shared" si="1"/>
        <v>0.12506541077969646</v>
      </c>
      <c r="W12" s="58">
        <f t="shared" si="1"/>
        <v>0.12521222410865884</v>
      </c>
    </row>
    <row r="13" spans="2:31">
      <c r="B13" s="162"/>
      <c r="C13" s="162"/>
      <c r="D13" s="54" t="s">
        <v>261</v>
      </c>
      <c r="E13" s="79">
        <v>2502</v>
      </c>
      <c r="F13" s="79">
        <v>2939</v>
      </c>
      <c r="G13" s="79">
        <v>3799</v>
      </c>
      <c r="H13"/>
      <c r="I13"/>
      <c r="J13"/>
      <c r="K13" s="165"/>
      <c r="L13" s="166"/>
      <c r="M13" s="3" t="s">
        <v>260</v>
      </c>
      <c r="N13" s="55">
        <f t="shared" si="0"/>
        <v>2031</v>
      </c>
      <c r="O13" s="55">
        <f t="shared" si="0"/>
        <v>2481</v>
      </c>
      <c r="P13" s="55">
        <f t="shared" si="0"/>
        <v>2906</v>
      </c>
      <c r="Q13" s="56"/>
      <c r="R13" s="169"/>
      <c r="S13" s="195"/>
      <c r="T13" s="57" t="s">
        <v>260</v>
      </c>
      <c r="U13" s="58">
        <f t="shared" si="1"/>
        <v>0.12520775623268698</v>
      </c>
      <c r="V13" s="58">
        <f t="shared" si="1"/>
        <v>0.12517006802721098</v>
      </c>
      <c r="W13" s="58">
        <f t="shared" si="1"/>
        <v>0.1250483933410762</v>
      </c>
    </row>
    <row r="14" spans="2:31">
      <c r="B14" s="162"/>
      <c r="C14" s="162"/>
      <c r="D14" s="54" t="s">
        <v>262</v>
      </c>
      <c r="E14" s="79">
        <v>3477</v>
      </c>
      <c r="F14" s="79">
        <v>3968</v>
      </c>
      <c r="G14" s="79">
        <v>4863</v>
      </c>
      <c r="H14"/>
      <c r="I14"/>
      <c r="J14"/>
      <c r="K14" s="165"/>
      <c r="L14" s="166"/>
      <c r="M14" s="3" t="s">
        <v>261</v>
      </c>
      <c r="N14" s="55">
        <f t="shared" si="0"/>
        <v>2815</v>
      </c>
      <c r="O14" s="55">
        <f t="shared" si="0"/>
        <v>3306</v>
      </c>
      <c r="P14" s="55">
        <f t="shared" si="0"/>
        <v>4274</v>
      </c>
      <c r="Q14" s="56"/>
      <c r="R14" s="169"/>
      <c r="S14" s="195"/>
      <c r="T14" s="57" t="s">
        <v>261</v>
      </c>
      <c r="U14" s="58">
        <f t="shared" si="1"/>
        <v>0.12509992006394888</v>
      </c>
      <c r="V14" s="58">
        <f t="shared" si="1"/>
        <v>0.12487240558012935</v>
      </c>
      <c r="W14" s="58">
        <f t="shared" si="1"/>
        <v>0.12503290339563033</v>
      </c>
    </row>
    <row r="15" spans="2:31">
      <c r="B15" s="162"/>
      <c r="C15" s="162"/>
      <c r="D15" s="54" t="s">
        <v>263</v>
      </c>
      <c r="E15" s="79">
        <v>4343</v>
      </c>
      <c r="F15" s="79">
        <v>4961</v>
      </c>
      <c r="G15" s="79">
        <v>6079</v>
      </c>
      <c r="H15"/>
      <c r="I15"/>
      <c r="J15"/>
      <c r="K15" s="165"/>
      <c r="L15" s="166"/>
      <c r="M15" s="3" t="s">
        <v>262</v>
      </c>
      <c r="N15" s="55">
        <f t="shared" si="0"/>
        <v>3912</v>
      </c>
      <c r="O15" s="55">
        <f t="shared" si="0"/>
        <v>4464</v>
      </c>
      <c r="P15" s="55">
        <f t="shared" si="0"/>
        <v>5471</v>
      </c>
      <c r="Q15" s="56"/>
      <c r="R15" s="169"/>
      <c r="S15" s="195"/>
      <c r="T15" s="57" t="s">
        <v>262</v>
      </c>
      <c r="U15" s="58">
        <f t="shared" si="1"/>
        <v>0.12510785159620363</v>
      </c>
      <c r="V15" s="58">
        <f t="shared" si="1"/>
        <v>0.125</v>
      </c>
      <c r="W15" s="58">
        <f t="shared" si="1"/>
        <v>0.1250257042977585</v>
      </c>
    </row>
    <row r="16" spans="2:31">
      <c r="B16" s="162"/>
      <c r="C16" s="162"/>
      <c r="D16" s="59" t="s">
        <v>324</v>
      </c>
      <c r="E16" s="78">
        <v>5563</v>
      </c>
      <c r="F16" s="78">
        <v>6330</v>
      </c>
      <c r="G16" s="78">
        <v>7753</v>
      </c>
      <c r="H16"/>
      <c r="I16"/>
      <c r="J16"/>
      <c r="K16" s="165"/>
      <c r="L16" s="166"/>
      <c r="M16" s="3" t="s">
        <v>263</v>
      </c>
      <c r="N16" s="55">
        <f t="shared" si="0"/>
        <v>4886</v>
      </c>
      <c r="O16" s="55">
        <f t="shared" si="0"/>
        <v>5581</v>
      </c>
      <c r="P16" s="55">
        <f t="shared" si="0"/>
        <v>6839</v>
      </c>
      <c r="Q16" s="56"/>
      <c r="R16" s="169"/>
      <c r="S16" s="195"/>
      <c r="T16" s="57" t="s">
        <v>263</v>
      </c>
      <c r="U16" s="58">
        <f t="shared" si="1"/>
        <v>0.1250287819479623</v>
      </c>
      <c r="V16" s="58">
        <f t="shared" si="1"/>
        <v>0.12497480346704304</v>
      </c>
      <c r="W16" s="58">
        <f t="shared" si="1"/>
        <v>0.12502056259253158</v>
      </c>
    </row>
    <row r="17" spans="2:23">
      <c r="B17" s="162"/>
      <c r="C17" s="162"/>
      <c r="D17" s="59" t="s">
        <v>251</v>
      </c>
      <c r="E17" s="78">
        <v>6594</v>
      </c>
      <c r="F17" s="78">
        <v>7498</v>
      </c>
      <c r="G17" s="78">
        <v>9172</v>
      </c>
      <c r="H17"/>
      <c r="I17"/>
      <c r="J17"/>
      <c r="K17" s="165"/>
      <c r="L17" s="166"/>
      <c r="M17" s="2" t="s">
        <v>250</v>
      </c>
      <c r="N17" s="55">
        <f t="shared" si="0"/>
        <v>6258</v>
      </c>
      <c r="O17" s="55">
        <f t="shared" si="0"/>
        <v>7121</v>
      </c>
      <c r="P17" s="55">
        <f t="shared" si="0"/>
        <v>8722</v>
      </c>
      <c r="Q17" s="56"/>
      <c r="R17" s="171"/>
      <c r="S17" s="170"/>
      <c r="T17" s="60" t="s">
        <v>250</v>
      </c>
      <c r="U17" s="58">
        <f t="shared" si="1"/>
        <v>0.12493259032895909</v>
      </c>
      <c r="V17" s="58">
        <f t="shared" si="1"/>
        <v>0.124960505529226</v>
      </c>
      <c r="W17" s="58">
        <f t="shared" si="1"/>
        <v>0.12498387720882231</v>
      </c>
    </row>
    <row r="18" spans="2:23" ht="14.25" customHeight="1">
      <c r="B18" s="162"/>
      <c r="C18" s="162"/>
      <c r="D18" s="59" t="s">
        <v>252</v>
      </c>
      <c r="E18" s="78">
        <v>7342</v>
      </c>
      <c r="F18" s="78">
        <v>8348</v>
      </c>
      <c r="G18" s="78">
        <v>10213</v>
      </c>
      <c r="H18"/>
      <c r="I18"/>
      <c r="J18"/>
      <c r="K18" s="167"/>
      <c r="L18" s="168"/>
      <c r="M18" s="2" t="s">
        <v>251</v>
      </c>
      <c r="N18" s="55">
        <f t="shared" si="0"/>
        <v>7418</v>
      </c>
      <c r="O18" s="55">
        <f t="shared" si="0"/>
        <v>8435</v>
      </c>
      <c r="P18" s="55">
        <f t="shared" si="0"/>
        <v>10319</v>
      </c>
      <c r="Q18" s="56"/>
      <c r="R18" s="172"/>
      <c r="S18" s="173"/>
      <c r="T18" s="60" t="s">
        <v>251</v>
      </c>
      <c r="U18" s="58">
        <f t="shared" si="1"/>
        <v>0.12496208674552634</v>
      </c>
      <c r="V18" s="58">
        <f t="shared" si="1"/>
        <v>0.12496665777540672</v>
      </c>
      <c r="W18" s="58">
        <f t="shared" si="1"/>
        <v>0.1250545137374619</v>
      </c>
    </row>
    <row r="19" spans="2:23" ht="14.25" customHeight="1">
      <c r="B19" s="162"/>
      <c r="C19" s="162"/>
      <c r="D19" s="61" t="s">
        <v>14</v>
      </c>
      <c r="E19" s="76" t="s">
        <v>264</v>
      </c>
      <c r="F19" s="80">
        <v>1187</v>
      </c>
      <c r="G19" s="80">
        <v>1187</v>
      </c>
      <c r="H19"/>
      <c r="I19"/>
      <c r="J19"/>
      <c r="K19" s="6"/>
      <c r="L19" s="6"/>
      <c r="M19" s="2" t="s">
        <v>252</v>
      </c>
      <c r="N19" s="55">
        <f t="shared" si="0"/>
        <v>8260</v>
      </c>
      <c r="O19" s="55">
        <f t="shared" si="0"/>
        <v>9392</v>
      </c>
      <c r="P19" s="55">
        <f t="shared" si="0"/>
        <v>11490</v>
      </c>
      <c r="Q19" s="56"/>
      <c r="R19" s="62"/>
      <c r="S19" s="62"/>
      <c r="T19" s="60" t="s">
        <v>252</v>
      </c>
      <c r="U19" s="58">
        <f t="shared" si="1"/>
        <v>0.12503405066739304</v>
      </c>
      <c r="V19" s="58">
        <f t="shared" si="1"/>
        <v>0.12505989458552946</v>
      </c>
      <c r="W19" s="58">
        <f t="shared" si="1"/>
        <v>0.12503671790854787</v>
      </c>
    </row>
    <row r="20" spans="2:23" ht="14.25" customHeight="1">
      <c r="H20"/>
      <c r="I20"/>
      <c r="J20"/>
      <c r="M20" s="1" t="s">
        <v>14</v>
      </c>
      <c r="N20" s="63"/>
      <c r="O20" s="55">
        <f>ROUND(F19*(1+O$3),0)</f>
        <v>1335</v>
      </c>
      <c r="P20" s="55">
        <f>ROUND(G19*(1+P$3),0)</f>
        <v>1335</v>
      </c>
      <c r="Q20" s="56"/>
      <c r="R20" s="64"/>
      <c r="S20" s="64"/>
      <c r="T20" s="65" t="s">
        <v>14</v>
      </c>
      <c r="U20" s="58"/>
      <c r="V20" s="58">
        <f>O20/F19-1</f>
        <v>0.12468407750631849</v>
      </c>
      <c r="W20" s="58">
        <f>P20/G19-1</f>
        <v>0.12468407750631849</v>
      </c>
    </row>
    <row r="21" spans="2:23">
      <c r="B21" s="178" t="s">
        <v>0</v>
      </c>
      <c r="C21" s="178"/>
      <c r="D21" s="178"/>
      <c r="E21" s="179" t="s">
        <v>15</v>
      </c>
      <c r="F21" s="179" t="s">
        <v>1</v>
      </c>
      <c r="G21" s="179" t="s">
        <v>16</v>
      </c>
      <c r="N21" s="7"/>
      <c r="O21" s="7"/>
      <c r="P21" s="7"/>
      <c r="Q21" s="66"/>
      <c r="R21" s="64"/>
      <c r="S21" s="64"/>
      <c r="T21" s="64"/>
      <c r="U21" s="67"/>
      <c r="V21" s="67"/>
      <c r="W21" s="67"/>
    </row>
    <row r="22" spans="2:23" ht="12.75" customHeight="1">
      <c r="B22" s="191"/>
      <c r="C22" s="191"/>
      <c r="D22" s="178"/>
      <c r="E22" s="179"/>
      <c r="F22" s="179"/>
      <c r="G22" s="179"/>
      <c r="H22"/>
      <c r="I22"/>
      <c r="J22"/>
      <c r="K22" s="180" t="s">
        <v>0</v>
      </c>
      <c r="L22" s="181"/>
      <c r="M22" s="182"/>
      <c r="N22" s="186" t="s">
        <v>15</v>
      </c>
      <c r="O22" s="188" t="s">
        <v>1</v>
      </c>
      <c r="P22" s="188" t="s">
        <v>16</v>
      </c>
      <c r="Q22" s="189"/>
      <c r="R22" s="190" t="s">
        <v>0</v>
      </c>
      <c r="S22" s="190"/>
      <c r="T22" s="190"/>
      <c r="U22" s="161" t="s">
        <v>15</v>
      </c>
      <c r="V22" s="161" t="s">
        <v>1</v>
      </c>
      <c r="W22" s="161" t="s">
        <v>16</v>
      </c>
    </row>
    <row r="23" spans="2:23">
      <c r="B23" s="175" t="s">
        <v>253</v>
      </c>
      <c r="C23" s="175"/>
      <c r="D23" s="54" t="s">
        <v>257</v>
      </c>
      <c r="E23" s="75">
        <v>707</v>
      </c>
      <c r="F23" s="75">
        <v>876</v>
      </c>
      <c r="G23" s="75">
        <v>1034</v>
      </c>
      <c r="H23"/>
      <c r="I23"/>
      <c r="J23"/>
      <c r="K23" s="183"/>
      <c r="L23" s="184"/>
      <c r="M23" s="185"/>
      <c r="N23" s="187"/>
      <c r="O23" s="188"/>
      <c r="P23" s="188"/>
      <c r="Q23" s="189"/>
      <c r="R23" s="192"/>
      <c r="S23" s="192"/>
      <c r="T23" s="190"/>
      <c r="U23" s="161"/>
      <c r="V23" s="161"/>
      <c r="W23" s="161"/>
    </row>
    <row r="24" spans="2:23" ht="15" customHeight="1">
      <c r="B24" s="175"/>
      <c r="C24" s="175"/>
      <c r="D24" s="54" t="s">
        <v>258</v>
      </c>
      <c r="E24" s="75">
        <v>1005</v>
      </c>
      <c r="F24" s="75">
        <v>1310</v>
      </c>
      <c r="G24" s="75">
        <v>1682</v>
      </c>
      <c r="H24"/>
      <c r="I24"/>
      <c r="J24"/>
      <c r="K24" s="163" t="s">
        <v>253</v>
      </c>
      <c r="L24" s="164"/>
      <c r="M24" s="3" t="s">
        <v>257</v>
      </c>
      <c r="N24" s="55">
        <f t="shared" ref="N24:P33" si="2">ROUND(E23*(1+N$3),0)</f>
        <v>795</v>
      </c>
      <c r="O24" s="55">
        <f t="shared" si="2"/>
        <v>986</v>
      </c>
      <c r="P24" s="55">
        <f t="shared" si="2"/>
        <v>1163</v>
      </c>
      <c r="Q24" s="56"/>
      <c r="R24" s="176" t="s">
        <v>253</v>
      </c>
      <c r="S24" s="177"/>
      <c r="T24" s="57" t="s">
        <v>257</v>
      </c>
      <c r="U24" s="58">
        <f t="shared" ref="U24:W33" si="3">N24/E23-1</f>
        <v>0.12446958981612455</v>
      </c>
      <c r="V24" s="58">
        <f t="shared" si="3"/>
        <v>0.12557077625570767</v>
      </c>
      <c r="W24" s="58">
        <f t="shared" si="3"/>
        <v>0.12475822050290142</v>
      </c>
    </row>
    <row r="25" spans="2:23">
      <c r="B25" s="175"/>
      <c r="C25" s="175"/>
      <c r="D25" s="54" t="s">
        <v>259</v>
      </c>
      <c r="E25" s="75">
        <v>1300</v>
      </c>
      <c r="F25" s="75">
        <v>1623</v>
      </c>
      <c r="G25" s="75">
        <v>2000</v>
      </c>
      <c r="H25"/>
      <c r="I25"/>
      <c r="J25"/>
      <c r="K25" s="165"/>
      <c r="L25" s="166"/>
      <c r="M25" s="3" t="s">
        <v>258</v>
      </c>
      <c r="N25" s="55">
        <f t="shared" si="2"/>
        <v>1131</v>
      </c>
      <c r="O25" s="55">
        <f t="shared" si="2"/>
        <v>1474</v>
      </c>
      <c r="P25" s="55">
        <f t="shared" si="2"/>
        <v>1892</v>
      </c>
      <c r="Q25" s="56"/>
      <c r="R25" s="169"/>
      <c r="S25" s="170"/>
      <c r="T25" s="57" t="s">
        <v>258</v>
      </c>
      <c r="U25" s="58">
        <f t="shared" si="3"/>
        <v>0.12537313432835817</v>
      </c>
      <c r="V25" s="58">
        <f t="shared" si="3"/>
        <v>0.12519083969465639</v>
      </c>
      <c r="W25" s="58">
        <f t="shared" si="3"/>
        <v>0.12485136741973846</v>
      </c>
    </row>
    <row r="26" spans="2:23">
      <c r="B26" s="175"/>
      <c r="C26" s="175"/>
      <c r="D26" s="54" t="s">
        <v>260</v>
      </c>
      <c r="E26" s="75">
        <v>1534</v>
      </c>
      <c r="F26" s="75">
        <v>1875</v>
      </c>
      <c r="G26" s="75">
        <v>2194</v>
      </c>
      <c r="H26"/>
      <c r="I26"/>
      <c r="J26"/>
      <c r="K26" s="165"/>
      <c r="L26" s="166"/>
      <c r="M26" s="3" t="s">
        <v>259</v>
      </c>
      <c r="N26" s="55">
        <f t="shared" si="2"/>
        <v>1463</v>
      </c>
      <c r="O26" s="55">
        <f t="shared" si="2"/>
        <v>1826</v>
      </c>
      <c r="P26" s="55">
        <f t="shared" si="2"/>
        <v>2250</v>
      </c>
      <c r="Q26" s="56"/>
      <c r="R26" s="169"/>
      <c r="S26" s="170"/>
      <c r="T26" s="57" t="s">
        <v>259</v>
      </c>
      <c r="U26" s="58">
        <f t="shared" si="3"/>
        <v>0.12538461538461543</v>
      </c>
      <c r="V26" s="58">
        <f t="shared" si="3"/>
        <v>0.12507701786814551</v>
      </c>
      <c r="W26" s="58">
        <f t="shared" si="3"/>
        <v>0.125</v>
      </c>
    </row>
    <row r="27" spans="2:23">
      <c r="B27" s="175"/>
      <c r="C27" s="175"/>
      <c r="D27" s="54" t="s">
        <v>261</v>
      </c>
      <c r="E27" s="75">
        <v>2128</v>
      </c>
      <c r="F27" s="75">
        <v>2497</v>
      </c>
      <c r="G27" s="75">
        <v>3230</v>
      </c>
      <c r="H27"/>
      <c r="I27"/>
      <c r="J27"/>
      <c r="K27" s="165"/>
      <c r="L27" s="166"/>
      <c r="M27" s="3" t="s">
        <v>260</v>
      </c>
      <c r="N27" s="55">
        <f t="shared" si="2"/>
        <v>1726</v>
      </c>
      <c r="O27" s="55">
        <f t="shared" si="2"/>
        <v>2109</v>
      </c>
      <c r="P27" s="55">
        <f t="shared" si="2"/>
        <v>2468</v>
      </c>
      <c r="Q27" s="56"/>
      <c r="R27" s="169"/>
      <c r="S27" s="170"/>
      <c r="T27" s="57" t="s">
        <v>260</v>
      </c>
      <c r="U27" s="58">
        <f t="shared" si="3"/>
        <v>0.12516297262059983</v>
      </c>
      <c r="V27" s="58">
        <f t="shared" si="3"/>
        <v>0.12480000000000002</v>
      </c>
      <c r="W27" s="58">
        <f t="shared" si="3"/>
        <v>0.1248860528714677</v>
      </c>
    </row>
    <row r="28" spans="2:23">
      <c r="B28" s="175"/>
      <c r="C28" s="175"/>
      <c r="D28" s="54" t="s">
        <v>262</v>
      </c>
      <c r="E28" s="75">
        <v>2953</v>
      </c>
      <c r="F28" s="75">
        <v>3374</v>
      </c>
      <c r="G28" s="75">
        <v>4134</v>
      </c>
      <c r="H28"/>
      <c r="I28"/>
      <c r="J28"/>
      <c r="K28" s="165"/>
      <c r="L28" s="166"/>
      <c r="M28" s="3" t="s">
        <v>261</v>
      </c>
      <c r="N28" s="55">
        <f t="shared" si="2"/>
        <v>2394</v>
      </c>
      <c r="O28" s="55">
        <f t="shared" si="2"/>
        <v>2809</v>
      </c>
      <c r="P28" s="55">
        <f t="shared" si="2"/>
        <v>3634</v>
      </c>
      <c r="Q28" s="56"/>
      <c r="R28" s="169"/>
      <c r="S28" s="170"/>
      <c r="T28" s="57" t="s">
        <v>261</v>
      </c>
      <c r="U28" s="58">
        <f t="shared" si="3"/>
        <v>0.125</v>
      </c>
      <c r="V28" s="58">
        <f t="shared" si="3"/>
        <v>0.12494993992791348</v>
      </c>
      <c r="W28" s="58">
        <f t="shared" si="3"/>
        <v>0.12507739938080498</v>
      </c>
    </row>
    <row r="29" spans="2:23">
      <c r="B29" s="175"/>
      <c r="C29" s="175"/>
      <c r="D29" s="54" t="s">
        <v>263</v>
      </c>
      <c r="E29" s="75">
        <v>3692</v>
      </c>
      <c r="F29" s="75">
        <v>4217</v>
      </c>
      <c r="G29" s="75">
        <v>5168</v>
      </c>
      <c r="H29"/>
      <c r="I29"/>
      <c r="J29"/>
      <c r="K29" s="165"/>
      <c r="L29" s="166"/>
      <c r="M29" s="3" t="s">
        <v>262</v>
      </c>
      <c r="N29" s="55">
        <f t="shared" si="2"/>
        <v>3322</v>
      </c>
      <c r="O29" s="55">
        <f t="shared" si="2"/>
        <v>3796</v>
      </c>
      <c r="P29" s="55">
        <f t="shared" si="2"/>
        <v>4651</v>
      </c>
      <c r="Q29" s="56"/>
      <c r="R29" s="169"/>
      <c r="S29" s="170"/>
      <c r="T29" s="57" t="s">
        <v>262</v>
      </c>
      <c r="U29" s="58">
        <f t="shared" si="3"/>
        <v>0.12495767016593295</v>
      </c>
      <c r="V29" s="58">
        <f t="shared" si="3"/>
        <v>0.12507409602845287</v>
      </c>
      <c r="W29" s="58">
        <f t="shared" si="3"/>
        <v>0.12506047411707799</v>
      </c>
    </row>
    <row r="30" spans="2:23">
      <c r="B30" s="175"/>
      <c r="C30" s="175"/>
      <c r="D30" s="59" t="s">
        <v>324</v>
      </c>
      <c r="E30" s="77">
        <v>4727</v>
      </c>
      <c r="F30" s="77">
        <v>5381</v>
      </c>
      <c r="G30" s="77">
        <v>6590</v>
      </c>
      <c r="H30"/>
      <c r="I30"/>
      <c r="J30"/>
      <c r="K30" s="165"/>
      <c r="L30" s="166"/>
      <c r="M30" s="3" t="s">
        <v>263</v>
      </c>
      <c r="N30" s="55">
        <f t="shared" si="2"/>
        <v>4154</v>
      </c>
      <c r="O30" s="55">
        <f t="shared" si="2"/>
        <v>4744</v>
      </c>
      <c r="P30" s="55">
        <f t="shared" si="2"/>
        <v>5814</v>
      </c>
      <c r="Q30" s="56"/>
      <c r="R30" s="169"/>
      <c r="S30" s="170"/>
      <c r="T30" s="57" t="s">
        <v>263</v>
      </c>
      <c r="U30" s="58">
        <f t="shared" si="3"/>
        <v>0.12513542795232935</v>
      </c>
      <c r="V30" s="58">
        <f t="shared" si="3"/>
        <v>0.12497035807446055</v>
      </c>
      <c r="W30" s="58">
        <f t="shared" si="3"/>
        <v>0.125</v>
      </c>
    </row>
    <row r="31" spans="2:23">
      <c r="B31" s="175"/>
      <c r="C31" s="175"/>
      <c r="D31" s="59" t="s">
        <v>251</v>
      </c>
      <c r="E31" s="77">
        <v>5602</v>
      </c>
      <c r="F31" s="77">
        <v>6375</v>
      </c>
      <c r="G31" s="77">
        <v>7797</v>
      </c>
      <c r="H31"/>
      <c r="I31"/>
      <c r="J31"/>
      <c r="K31" s="165"/>
      <c r="L31" s="166"/>
      <c r="M31" s="2" t="s">
        <v>250</v>
      </c>
      <c r="N31" s="55">
        <f t="shared" si="2"/>
        <v>5318</v>
      </c>
      <c r="O31" s="55">
        <f t="shared" si="2"/>
        <v>6054</v>
      </c>
      <c r="P31" s="55">
        <f t="shared" si="2"/>
        <v>7414</v>
      </c>
      <c r="Q31" s="56"/>
      <c r="R31" s="169"/>
      <c r="S31" s="170"/>
      <c r="T31" s="60" t="s">
        <v>250</v>
      </c>
      <c r="U31" s="58">
        <f t="shared" si="3"/>
        <v>0.12502644383329797</v>
      </c>
      <c r="V31" s="58">
        <f t="shared" si="3"/>
        <v>0.12506968964876419</v>
      </c>
      <c r="W31" s="58">
        <f t="shared" si="3"/>
        <v>0.12503793626707127</v>
      </c>
    </row>
    <row r="32" spans="2:23">
      <c r="B32" s="175"/>
      <c r="C32" s="175"/>
      <c r="D32" s="59" t="s">
        <v>252</v>
      </c>
      <c r="E32" s="77">
        <v>6238</v>
      </c>
      <c r="F32" s="77">
        <v>7097</v>
      </c>
      <c r="G32" s="77">
        <v>8682</v>
      </c>
      <c r="H32"/>
      <c r="I32"/>
      <c r="J32"/>
      <c r="K32" s="165"/>
      <c r="L32" s="166"/>
      <c r="M32" s="2" t="s">
        <v>251</v>
      </c>
      <c r="N32" s="55">
        <f t="shared" si="2"/>
        <v>6302</v>
      </c>
      <c r="O32" s="55">
        <f t="shared" si="2"/>
        <v>7172</v>
      </c>
      <c r="P32" s="55">
        <f t="shared" si="2"/>
        <v>8772</v>
      </c>
      <c r="Q32" s="56"/>
      <c r="R32" s="169"/>
      <c r="S32" s="170"/>
      <c r="T32" s="60" t="s">
        <v>251</v>
      </c>
      <c r="U32" s="58">
        <f t="shared" si="3"/>
        <v>0.12495537308104243</v>
      </c>
      <c r="V32" s="58">
        <f t="shared" si="3"/>
        <v>0.12501960784313715</v>
      </c>
      <c r="W32" s="58">
        <f t="shared" si="3"/>
        <v>0.12504809542131579</v>
      </c>
    </row>
    <row r="33" spans="2:23">
      <c r="B33" s="175"/>
      <c r="C33" s="175"/>
      <c r="D33" s="61" t="s">
        <v>14</v>
      </c>
      <c r="E33" s="63" t="s">
        <v>264</v>
      </c>
      <c r="F33" s="81">
        <v>638</v>
      </c>
      <c r="G33" s="81">
        <v>638</v>
      </c>
      <c r="H33"/>
      <c r="I33"/>
      <c r="J33"/>
      <c r="K33" s="167"/>
      <c r="L33" s="168"/>
      <c r="M33" s="2" t="s">
        <v>252</v>
      </c>
      <c r="N33" s="55">
        <f t="shared" si="2"/>
        <v>7018</v>
      </c>
      <c r="O33" s="55">
        <f t="shared" si="2"/>
        <v>7984</v>
      </c>
      <c r="P33" s="55">
        <f t="shared" si="2"/>
        <v>9767</v>
      </c>
      <c r="Q33" s="56"/>
      <c r="R33" s="172"/>
      <c r="S33" s="173"/>
      <c r="T33" s="60" t="s">
        <v>252</v>
      </c>
      <c r="U33" s="58">
        <f t="shared" si="3"/>
        <v>0.12504007694773955</v>
      </c>
      <c r="V33" s="58">
        <f t="shared" si="3"/>
        <v>0.1249823869240525</v>
      </c>
      <c r="W33" s="58">
        <f t="shared" si="3"/>
        <v>0.12497120479152279</v>
      </c>
    </row>
    <row r="34" spans="2:23">
      <c r="D34" s="33"/>
      <c r="E34" s="32"/>
      <c r="H34"/>
      <c r="I34"/>
      <c r="J34"/>
      <c r="M34" s="1" t="s">
        <v>14</v>
      </c>
      <c r="N34" s="63"/>
      <c r="O34" s="55">
        <f>ROUND(F33*(1+O$3),0)</f>
        <v>718</v>
      </c>
      <c r="P34" s="55">
        <f>ROUND(G33*(1+P$3),0)</f>
        <v>718</v>
      </c>
      <c r="Q34" s="56"/>
      <c r="R34" s="64"/>
      <c r="S34" s="64"/>
      <c r="T34" s="65" t="s">
        <v>14</v>
      </c>
      <c r="U34" s="58"/>
      <c r="V34" s="58">
        <f>O34/F33-1</f>
        <v>0.12539184952978055</v>
      </c>
      <c r="W34" s="58">
        <f>P34/G33-1</f>
        <v>0.12539184952978055</v>
      </c>
    </row>
    <row r="35" spans="2:23">
      <c r="B35" s="178" t="s">
        <v>0</v>
      </c>
      <c r="C35" s="178"/>
      <c r="D35" s="178"/>
      <c r="E35" s="179" t="s">
        <v>15</v>
      </c>
      <c r="F35" s="179" t="s">
        <v>1</v>
      </c>
      <c r="G35" s="179" t="s">
        <v>16</v>
      </c>
      <c r="H35"/>
      <c r="I35"/>
      <c r="J35"/>
      <c r="M35" s="4"/>
      <c r="N35" s="32"/>
      <c r="O35" s="7"/>
      <c r="P35" s="7"/>
      <c r="Q35" s="66"/>
      <c r="R35" s="64"/>
      <c r="S35" s="64"/>
      <c r="T35" s="68"/>
      <c r="U35" s="69"/>
      <c r="V35" s="67"/>
      <c r="W35" s="67"/>
    </row>
    <row r="36" spans="2:23" ht="15" customHeight="1">
      <c r="B36" s="191"/>
      <c r="C36" s="191"/>
      <c r="D36" s="178"/>
      <c r="E36" s="179"/>
      <c r="F36" s="179"/>
      <c r="G36" s="179"/>
      <c r="H36"/>
      <c r="I36"/>
      <c r="J36"/>
      <c r="K36" s="180" t="s">
        <v>0</v>
      </c>
      <c r="L36" s="181"/>
      <c r="M36" s="182"/>
      <c r="N36" s="186" t="s">
        <v>15</v>
      </c>
      <c r="O36" s="188" t="s">
        <v>1</v>
      </c>
      <c r="P36" s="188" t="s">
        <v>16</v>
      </c>
      <c r="Q36" s="189"/>
      <c r="R36" s="190" t="s">
        <v>0</v>
      </c>
      <c r="S36" s="190"/>
      <c r="T36" s="190"/>
      <c r="U36" s="161" t="s">
        <v>15</v>
      </c>
      <c r="V36" s="161" t="s">
        <v>1</v>
      </c>
      <c r="W36" s="161" t="s">
        <v>16</v>
      </c>
    </row>
    <row r="37" spans="2:23">
      <c r="B37" s="175" t="s">
        <v>254</v>
      </c>
      <c r="C37" s="175"/>
      <c r="D37" s="54" t="s">
        <v>257</v>
      </c>
      <c r="E37" s="75">
        <v>679</v>
      </c>
      <c r="F37" s="75">
        <v>841</v>
      </c>
      <c r="G37" s="75">
        <v>993</v>
      </c>
      <c r="H37"/>
      <c r="I37"/>
      <c r="J37"/>
      <c r="K37" s="183"/>
      <c r="L37" s="184"/>
      <c r="M37" s="185"/>
      <c r="N37" s="187"/>
      <c r="O37" s="188"/>
      <c r="P37" s="188"/>
      <c r="Q37" s="189"/>
      <c r="R37" s="192"/>
      <c r="S37" s="192"/>
      <c r="T37" s="190"/>
      <c r="U37" s="161"/>
      <c r="V37" s="161"/>
      <c r="W37" s="161"/>
    </row>
    <row r="38" spans="2:23" ht="15" customHeight="1">
      <c r="B38" s="175"/>
      <c r="C38" s="175"/>
      <c r="D38" s="54" t="s">
        <v>258</v>
      </c>
      <c r="E38" s="75">
        <v>967</v>
      </c>
      <c r="F38" s="75">
        <v>1262</v>
      </c>
      <c r="G38" s="75">
        <v>1614</v>
      </c>
      <c r="H38"/>
      <c r="I38"/>
      <c r="J38"/>
      <c r="K38" s="163" t="s">
        <v>254</v>
      </c>
      <c r="L38" s="164"/>
      <c r="M38" s="3" t="s">
        <v>257</v>
      </c>
      <c r="N38" s="55">
        <f t="shared" ref="N38:P47" si="4">ROUND(E37*(1+N$3),0)</f>
        <v>764</v>
      </c>
      <c r="O38" s="55">
        <f t="shared" si="4"/>
        <v>946</v>
      </c>
      <c r="P38" s="55">
        <f t="shared" si="4"/>
        <v>1117</v>
      </c>
      <c r="Q38" s="56"/>
      <c r="R38" s="176" t="s">
        <v>254</v>
      </c>
      <c r="S38" s="177"/>
      <c r="T38" s="57" t="s">
        <v>257</v>
      </c>
      <c r="U38" s="58">
        <f t="shared" ref="U38:W47" si="5">N38/E37-1</f>
        <v>0.1251840942562592</v>
      </c>
      <c r="V38" s="58">
        <f t="shared" si="5"/>
        <v>0.12485136741973846</v>
      </c>
      <c r="W38" s="58">
        <f t="shared" si="5"/>
        <v>0.12487411883182276</v>
      </c>
    </row>
    <row r="39" spans="2:23">
      <c r="B39" s="175"/>
      <c r="C39" s="175"/>
      <c r="D39" s="54" t="s">
        <v>259</v>
      </c>
      <c r="E39" s="75">
        <v>1249</v>
      </c>
      <c r="F39" s="75">
        <v>1560</v>
      </c>
      <c r="G39" s="75">
        <v>1922</v>
      </c>
      <c r="H39"/>
      <c r="I39"/>
      <c r="J39"/>
      <c r="K39" s="165"/>
      <c r="L39" s="166"/>
      <c r="M39" s="3" t="s">
        <v>258</v>
      </c>
      <c r="N39" s="55">
        <f t="shared" si="4"/>
        <v>1088</v>
      </c>
      <c r="O39" s="55">
        <f t="shared" si="4"/>
        <v>1420</v>
      </c>
      <c r="P39" s="55">
        <f t="shared" si="4"/>
        <v>1816</v>
      </c>
      <c r="Q39" s="56"/>
      <c r="R39" s="169"/>
      <c r="S39" s="170"/>
      <c r="T39" s="57" t="s">
        <v>258</v>
      </c>
      <c r="U39" s="58">
        <f t="shared" si="5"/>
        <v>0.12512926577042394</v>
      </c>
      <c r="V39" s="58">
        <f t="shared" si="5"/>
        <v>0.12519809825673534</v>
      </c>
      <c r="W39" s="58">
        <f t="shared" si="5"/>
        <v>0.12515489467162322</v>
      </c>
    </row>
    <row r="40" spans="2:23">
      <c r="B40" s="175"/>
      <c r="C40" s="175"/>
      <c r="D40" s="54" t="s">
        <v>260</v>
      </c>
      <c r="E40" s="75">
        <v>1475</v>
      </c>
      <c r="F40" s="75">
        <v>1800</v>
      </c>
      <c r="G40" s="75">
        <v>2109</v>
      </c>
      <c r="H40"/>
      <c r="I40"/>
      <c r="J40"/>
      <c r="K40" s="165"/>
      <c r="L40" s="166"/>
      <c r="M40" s="3" t="s">
        <v>259</v>
      </c>
      <c r="N40" s="55">
        <f t="shared" si="4"/>
        <v>1405</v>
      </c>
      <c r="O40" s="55">
        <f t="shared" si="4"/>
        <v>1755</v>
      </c>
      <c r="P40" s="55">
        <f t="shared" si="4"/>
        <v>2162</v>
      </c>
      <c r="Q40" s="56"/>
      <c r="R40" s="169"/>
      <c r="S40" s="170"/>
      <c r="T40" s="57" t="s">
        <v>259</v>
      </c>
      <c r="U40" s="58">
        <f t="shared" si="5"/>
        <v>0.12489991993594884</v>
      </c>
      <c r="V40" s="58">
        <f t="shared" si="5"/>
        <v>0.125</v>
      </c>
      <c r="W40" s="58">
        <f t="shared" si="5"/>
        <v>0.12486992715920908</v>
      </c>
    </row>
    <row r="41" spans="2:23">
      <c r="B41" s="175"/>
      <c r="C41" s="175"/>
      <c r="D41" s="54" t="s">
        <v>261</v>
      </c>
      <c r="E41" s="75">
        <v>2045</v>
      </c>
      <c r="F41" s="75">
        <v>2399</v>
      </c>
      <c r="G41" s="75">
        <v>3104</v>
      </c>
      <c r="H41"/>
      <c r="I41"/>
      <c r="J41"/>
      <c r="K41" s="165"/>
      <c r="L41" s="166"/>
      <c r="M41" s="3" t="s">
        <v>260</v>
      </c>
      <c r="N41" s="55">
        <f t="shared" si="4"/>
        <v>1659</v>
      </c>
      <c r="O41" s="55">
        <f t="shared" si="4"/>
        <v>2025</v>
      </c>
      <c r="P41" s="55">
        <f t="shared" si="4"/>
        <v>2373</v>
      </c>
      <c r="Q41" s="56"/>
      <c r="R41" s="169"/>
      <c r="S41" s="170"/>
      <c r="T41" s="57" t="s">
        <v>260</v>
      </c>
      <c r="U41" s="58">
        <f t="shared" si="5"/>
        <v>0.12474576271186444</v>
      </c>
      <c r="V41" s="58">
        <f t="shared" si="5"/>
        <v>0.125</v>
      </c>
      <c r="W41" s="58">
        <f t="shared" si="5"/>
        <v>0.12517780938833578</v>
      </c>
    </row>
    <row r="42" spans="2:23">
      <c r="B42" s="175"/>
      <c r="C42" s="175"/>
      <c r="D42" s="54" t="s">
        <v>262</v>
      </c>
      <c r="E42" s="75">
        <v>2839</v>
      </c>
      <c r="F42" s="75">
        <v>3242</v>
      </c>
      <c r="G42" s="75">
        <v>3970</v>
      </c>
      <c r="H42"/>
      <c r="I42"/>
      <c r="J42"/>
      <c r="K42" s="165"/>
      <c r="L42" s="166"/>
      <c r="M42" s="3" t="s">
        <v>261</v>
      </c>
      <c r="N42" s="55">
        <f t="shared" si="4"/>
        <v>2301</v>
      </c>
      <c r="O42" s="55">
        <f t="shared" si="4"/>
        <v>2699</v>
      </c>
      <c r="P42" s="55">
        <f t="shared" si="4"/>
        <v>3492</v>
      </c>
      <c r="Q42" s="56"/>
      <c r="R42" s="169"/>
      <c r="S42" s="170"/>
      <c r="T42" s="57" t="s">
        <v>261</v>
      </c>
      <c r="U42" s="58">
        <f t="shared" si="5"/>
        <v>0.12518337408312963</v>
      </c>
      <c r="V42" s="58">
        <f t="shared" si="5"/>
        <v>0.12505210504376829</v>
      </c>
      <c r="W42" s="58">
        <f t="shared" si="5"/>
        <v>0.125</v>
      </c>
    </row>
    <row r="43" spans="2:23">
      <c r="B43" s="175"/>
      <c r="C43" s="175"/>
      <c r="D43" s="54" t="s">
        <v>263</v>
      </c>
      <c r="E43" s="75">
        <v>3548</v>
      </c>
      <c r="F43" s="75">
        <v>4051</v>
      </c>
      <c r="G43" s="75">
        <v>4965</v>
      </c>
      <c r="H43"/>
      <c r="I43"/>
      <c r="J43"/>
      <c r="K43" s="165"/>
      <c r="L43" s="166"/>
      <c r="M43" s="3" t="s">
        <v>262</v>
      </c>
      <c r="N43" s="55">
        <f t="shared" si="4"/>
        <v>3194</v>
      </c>
      <c r="O43" s="55">
        <f t="shared" si="4"/>
        <v>3647</v>
      </c>
      <c r="P43" s="55">
        <f t="shared" si="4"/>
        <v>4466</v>
      </c>
      <c r="Q43" s="56"/>
      <c r="R43" s="169"/>
      <c r="S43" s="170"/>
      <c r="T43" s="57" t="s">
        <v>262</v>
      </c>
      <c r="U43" s="58">
        <f t="shared" si="5"/>
        <v>0.12504402958788297</v>
      </c>
      <c r="V43" s="58">
        <f t="shared" si="5"/>
        <v>0.12492288710672428</v>
      </c>
      <c r="W43" s="58">
        <f t="shared" si="5"/>
        <v>0.12493702770780857</v>
      </c>
    </row>
    <row r="44" spans="2:23">
      <c r="B44" s="175"/>
      <c r="C44" s="175"/>
      <c r="D44" s="59" t="s">
        <v>324</v>
      </c>
      <c r="E44" s="77">
        <v>4543</v>
      </c>
      <c r="F44" s="77">
        <v>5169</v>
      </c>
      <c r="G44" s="77">
        <v>6331</v>
      </c>
      <c r="H44"/>
      <c r="I44"/>
      <c r="J44"/>
      <c r="K44" s="165"/>
      <c r="L44" s="166"/>
      <c r="M44" s="3" t="s">
        <v>263</v>
      </c>
      <c r="N44" s="55">
        <f t="shared" si="4"/>
        <v>3992</v>
      </c>
      <c r="O44" s="55">
        <f t="shared" si="4"/>
        <v>4557</v>
      </c>
      <c r="P44" s="55">
        <f t="shared" si="4"/>
        <v>5586</v>
      </c>
      <c r="Q44" s="56"/>
      <c r="R44" s="169"/>
      <c r="S44" s="170"/>
      <c r="T44" s="57" t="s">
        <v>263</v>
      </c>
      <c r="U44" s="58">
        <f t="shared" si="5"/>
        <v>0.12514092446448699</v>
      </c>
      <c r="V44" s="58">
        <f t="shared" si="5"/>
        <v>0.1249074302641322</v>
      </c>
      <c r="W44" s="58">
        <f t="shared" si="5"/>
        <v>0.12507552870090644</v>
      </c>
    </row>
    <row r="45" spans="2:23">
      <c r="B45" s="175"/>
      <c r="C45" s="175"/>
      <c r="D45" s="59" t="s">
        <v>251</v>
      </c>
      <c r="E45" s="77">
        <v>5383</v>
      </c>
      <c r="F45" s="77">
        <v>6122</v>
      </c>
      <c r="G45" s="77">
        <v>7492</v>
      </c>
      <c r="H45"/>
      <c r="I45"/>
      <c r="J45"/>
      <c r="K45" s="165"/>
      <c r="L45" s="166"/>
      <c r="M45" s="2" t="s">
        <v>250</v>
      </c>
      <c r="N45" s="55">
        <f t="shared" si="4"/>
        <v>5111</v>
      </c>
      <c r="O45" s="55">
        <f t="shared" si="4"/>
        <v>5815</v>
      </c>
      <c r="P45" s="55">
        <f t="shared" si="4"/>
        <v>7122</v>
      </c>
      <c r="Q45" s="56"/>
      <c r="R45" s="169"/>
      <c r="S45" s="170"/>
      <c r="T45" s="60" t="s">
        <v>250</v>
      </c>
      <c r="U45" s="58">
        <f t="shared" si="5"/>
        <v>0.12502751485802333</v>
      </c>
      <c r="V45" s="58">
        <f t="shared" si="5"/>
        <v>0.12497581737279928</v>
      </c>
      <c r="W45" s="58">
        <f t="shared" si="5"/>
        <v>0.12494076765123996</v>
      </c>
    </row>
    <row r="46" spans="2:23">
      <c r="B46" s="175"/>
      <c r="C46" s="175"/>
      <c r="D46" s="59" t="s">
        <v>252</v>
      </c>
      <c r="E46" s="77">
        <v>5994</v>
      </c>
      <c r="F46" s="77">
        <v>6818</v>
      </c>
      <c r="G46" s="77">
        <v>8341</v>
      </c>
      <c r="H46"/>
      <c r="I46"/>
      <c r="J46"/>
      <c r="K46" s="165"/>
      <c r="L46" s="166"/>
      <c r="M46" s="2" t="s">
        <v>251</v>
      </c>
      <c r="N46" s="55">
        <f t="shared" si="4"/>
        <v>6056</v>
      </c>
      <c r="O46" s="55">
        <f t="shared" si="4"/>
        <v>6887</v>
      </c>
      <c r="P46" s="55">
        <f t="shared" si="4"/>
        <v>8429</v>
      </c>
      <c r="Q46" s="56"/>
      <c r="R46" s="169"/>
      <c r="S46" s="170"/>
      <c r="T46" s="60" t="s">
        <v>251</v>
      </c>
      <c r="U46" s="58">
        <f t="shared" si="5"/>
        <v>0.12502322125208987</v>
      </c>
      <c r="V46" s="58">
        <f t="shared" si="5"/>
        <v>0.12495916367200266</v>
      </c>
      <c r="W46" s="58">
        <f t="shared" si="5"/>
        <v>0.1250667378537107</v>
      </c>
    </row>
    <row r="47" spans="2:23">
      <c r="B47" s="175"/>
      <c r="C47" s="175"/>
      <c r="D47" s="61" t="s">
        <v>14</v>
      </c>
      <c r="E47" s="63" t="s">
        <v>264</v>
      </c>
      <c r="F47" s="81">
        <v>638</v>
      </c>
      <c r="G47" s="81">
        <v>638</v>
      </c>
      <c r="H47"/>
      <c r="I47"/>
      <c r="J47"/>
      <c r="K47" s="167"/>
      <c r="L47" s="168"/>
      <c r="M47" s="2" t="s">
        <v>252</v>
      </c>
      <c r="N47" s="55">
        <f t="shared" si="4"/>
        <v>6743</v>
      </c>
      <c r="O47" s="55">
        <f t="shared" si="4"/>
        <v>7670</v>
      </c>
      <c r="P47" s="55">
        <f t="shared" si="4"/>
        <v>9384</v>
      </c>
      <c r="Q47" s="56"/>
      <c r="R47" s="172"/>
      <c r="S47" s="173"/>
      <c r="T47" s="60" t="s">
        <v>252</v>
      </c>
      <c r="U47" s="58">
        <f t="shared" si="5"/>
        <v>0.12495829162495831</v>
      </c>
      <c r="V47" s="58">
        <f t="shared" si="5"/>
        <v>0.12496333235552948</v>
      </c>
      <c r="W47" s="58">
        <f t="shared" si="5"/>
        <v>0.12504495863805309</v>
      </c>
    </row>
    <row r="48" spans="2:23">
      <c r="H48"/>
      <c r="I48"/>
      <c r="J48"/>
      <c r="M48" s="1" t="s">
        <v>14</v>
      </c>
      <c r="N48" s="63"/>
      <c r="O48" s="55">
        <f>ROUND(F47*(1+O$3),0)</f>
        <v>718</v>
      </c>
      <c r="P48" s="55">
        <f>ROUND(G47*(1+P$3),0)</f>
        <v>718</v>
      </c>
      <c r="Q48" s="56"/>
      <c r="R48" s="64"/>
      <c r="S48" s="64"/>
      <c r="T48" s="65" t="s">
        <v>14</v>
      </c>
      <c r="U48" s="58"/>
      <c r="V48" s="58">
        <f>O48/F47-1</f>
        <v>0.12539184952978055</v>
      </c>
      <c r="W48" s="58">
        <f>P48/G47-1</f>
        <v>0.12539184952978055</v>
      </c>
    </row>
    <row r="49" spans="2:23">
      <c r="B49" s="178" t="s">
        <v>0</v>
      </c>
      <c r="C49" s="178"/>
      <c r="D49" s="178"/>
      <c r="E49" s="179" t="s">
        <v>15</v>
      </c>
      <c r="F49" s="179" t="s">
        <v>1</v>
      </c>
      <c r="G49" s="179" t="s">
        <v>16</v>
      </c>
      <c r="N49" s="7"/>
      <c r="O49" s="7"/>
      <c r="P49" s="7"/>
      <c r="Q49" s="66"/>
      <c r="R49" s="64"/>
      <c r="S49" s="64"/>
      <c r="T49" s="64"/>
      <c r="U49" s="67"/>
      <c r="V49" s="67"/>
      <c r="W49" s="67"/>
    </row>
    <row r="50" spans="2:23" ht="15" customHeight="1">
      <c r="B50" s="178"/>
      <c r="C50" s="178"/>
      <c r="D50" s="178"/>
      <c r="E50" s="179"/>
      <c r="F50" s="179"/>
      <c r="G50" s="179"/>
      <c r="H50"/>
      <c r="I50"/>
      <c r="J50"/>
      <c r="K50" s="180" t="s">
        <v>0</v>
      </c>
      <c r="L50" s="181"/>
      <c r="M50" s="182"/>
      <c r="N50" s="186" t="s">
        <v>15</v>
      </c>
      <c r="O50" s="188" t="s">
        <v>1</v>
      </c>
      <c r="P50" s="188" t="s">
        <v>16</v>
      </c>
      <c r="Q50" s="189"/>
      <c r="R50" s="190" t="s">
        <v>0</v>
      </c>
      <c r="S50" s="190"/>
      <c r="T50" s="190"/>
      <c r="U50" s="161" t="s">
        <v>15</v>
      </c>
      <c r="V50" s="161" t="s">
        <v>1</v>
      </c>
      <c r="W50" s="161" t="s">
        <v>16</v>
      </c>
    </row>
    <row r="51" spans="2:23">
      <c r="B51" s="162" t="s">
        <v>255</v>
      </c>
      <c r="C51" s="162"/>
      <c r="D51" s="70" t="s">
        <v>257</v>
      </c>
      <c r="E51" s="75">
        <v>627</v>
      </c>
      <c r="F51" s="75">
        <v>771</v>
      </c>
      <c r="G51" s="75">
        <v>911</v>
      </c>
      <c r="H51"/>
      <c r="I51"/>
      <c r="J51"/>
      <c r="K51" s="183"/>
      <c r="L51" s="184"/>
      <c r="M51" s="185"/>
      <c r="N51" s="187"/>
      <c r="O51" s="188"/>
      <c r="P51" s="188"/>
      <c r="Q51" s="189"/>
      <c r="R51" s="190"/>
      <c r="S51" s="190"/>
      <c r="T51" s="190"/>
      <c r="U51" s="161"/>
      <c r="V51" s="161"/>
      <c r="W51" s="161"/>
    </row>
    <row r="52" spans="2:23" ht="15" customHeight="1">
      <c r="B52" s="162"/>
      <c r="C52" s="162"/>
      <c r="D52" s="54" t="s">
        <v>258</v>
      </c>
      <c r="E52" s="75">
        <v>887</v>
      </c>
      <c r="F52" s="75">
        <v>1158</v>
      </c>
      <c r="G52" s="75">
        <v>1482</v>
      </c>
      <c r="H52"/>
      <c r="I52"/>
      <c r="J52"/>
      <c r="K52" s="163" t="s">
        <v>325</v>
      </c>
      <c r="L52" s="164"/>
      <c r="M52" s="9" t="s">
        <v>257</v>
      </c>
      <c r="N52" s="55">
        <f t="shared" ref="N52:P61" si="6">ROUND(E51*(1+N$3),0)</f>
        <v>705</v>
      </c>
      <c r="O52" s="55">
        <f t="shared" si="6"/>
        <v>867</v>
      </c>
      <c r="P52" s="55">
        <f t="shared" si="6"/>
        <v>1025</v>
      </c>
      <c r="Q52" s="56"/>
      <c r="R52" s="169" t="s">
        <v>325</v>
      </c>
      <c r="S52" s="170"/>
      <c r="T52" s="71" t="s">
        <v>257</v>
      </c>
      <c r="U52" s="58">
        <f t="shared" ref="U52:W61" si="7">N52/E51-1</f>
        <v>0.12440191387559807</v>
      </c>
      <c r="V52" s="58">
        <f t="shared" si="7"/>
        <v>0.1245136186770428</v>
      </c>
      <c r="W52" s="58">
        <f t="shared" si="7"/>
        <v>0.12513721185510418</v>
      </c>
    </row>
    <row r="53" spans="2:23">
      <c r="B53" s="162"/>
      <c r="C53" s="162"/>
      <c r="D53" s="54" t="s">
        <v>259</v>
      </c>
      <c r="E53" s="75">
        <v>1147</v>
      </c>
      <c r="F53" s="75">
        <v>1433</v>
      </c>
      <c r="G53" s="75">
        <v>1769</v>
      </c>
      <c r="H53"/>
      <c r="I53"/>
      <c r="J53"/>
      <c r="K53" s="165"/>
      <c r="L53" s="166"/>
      <c r="M53" s="3" t="s">
        <v>258</v>
      </c>
      <c r="N53" s="55">
        <f t="shared" si="6"/>
        <v>998</v>
      </c>
      <c r="O53" s="55">
        <f t="shared" si="6"/>
        <v>1303</v>
      </c>
      <c r="P53" s="55">
        <f t="shared" si="6"/>
        <v>1667</v>
      </c>
      <c r="Q53" s="56"/>
      <c r="R53" s="169"/>
      <c r="S53" s="170"/>
      <c r="T53" s="57" t="s">
        <v>258</v>
      </c>
      <c r="U53" s="58">
        <f t="shared" si="7"/>
        <v>0.12514092446448699</v>
      </c>
      <c r="V53" s="58">
        <f t="shared" si="7"/>
        <v>0.12521588946459405</v>
      </c>
      <c r="W53" s="58">
        <f t="shared" si="7"/>
        <v>0.12483130904183537</v>
      </c>
    </row>
    <row r="54" spans="2:23">
      <c r="B54" s="162"/>
      <c r="C54" s="162"/>
      <c r="D54" s="54" t="s">
        <v>260</v>
      </c>
      <c r="E54" s="75">
        <v>1355</v>
      </c>
      <c r="F54" s="75">
        <v>1654</v>
      </c>
      <c r="G54" s="75">
        <v>1938</v>
      </c>
      <c r="H54"/>
      <c r="I54"/>
      <c r="J54"/>
      <c r="K54" s="165"/>
      <c r="L54" s="166"/>
      <c r="M54" s="3" t="s">
        <v>259</v>
      </c>
      <c r="N54" s="55">
        <f t="shared" si="6"/>
        <v>1290</v>
      </c>
      <c r="O54" s="55">
        <f t="shared" si="6"/>
        <v>1612</v>
      </c>
      <c r="P54" s="55">
        <f t="shared" si="6"/>
        <v>1990</v>
      </c>
      <c r="Q54" s="56"/>
      <c r="R54" s="169"/>
      <c r="S54" s="170"/>
      <c r="T54" s="57" t="s">
        <v>259</v>
      </c>
      <c r="U54" s="58">
        <f t="shared" si="7"/>
        <v>0.12467306015693103</v>
      </c>
      <c r="V54" s="58">
        <f t="shared" si="7"/>
        <v>0.12491277041172366</v>
      </c>
      <c r="W54" s="58">
        <f t="shared" si="7"/>
        <v>0.12492933860938393</v>
      </c>
    </row>
    <row r="55" spans="2:23">
      <c r="B55" s="162"/>
      <c r="C55" s="162"/>
      <c r="D55" s="54" t="s">
        <v>261</v>
      </c>
      <c r="E55" s="75">
        <v>1877</v>
      </c>
      <c r="F55" s="75">
        <v>2205</v>
      </c>
      <c r="G55" s="75">
        <v>2849</v>
      </c>
      <c r="H55"/>
      <c r="I55"/>
      <c r="J55"/>
      <c r="K55" s="165"/>
      <c r="L55" s="166"/>
      <c r="M55" s="3" t="s">
        <v>260</v>
      </c>
      <c r="N55" s="55">
        <f t="shared" si="6"/>
        <v>1524</v>
      </c>
      <c r="O55" s="55">
        <f t="shared" si="6"/>
        <v>1861</v>
      </c>
      <c r="P55" s="55">
        <f t="shared" si="6"/>
        <v>2180</v>
      </c>
      <c r="Q55" s="56"/>
      <c r="R55" s="169"/>
      <c r="S55" s="170"/>
      <c r="T55" s="57" t="s">
        <v>260</v>
      </c>
      <c r="U55" s="58">
        <f t="shared" si="7"/>
        <v>0.12472324723247241</v>
      </c>
      <c r="V55" s="58">
        <f t="shared" si="7"/>
        <v>0.12515114873035071</v>
      </c>
      <c r="W55" s="58">
        <f t="shared" si="7"/>
        <v>0.12487100103199178</v>
      </c>
    </row>
    <row r="56" spans="2:23">
      <c r="B56" s="162"/>
      <c r="C56" s="162"/>
      <c r="D56" s="54" t="s">
        <v>262</v>
      </c>
      <c r="E56" s="75">
        <v>2607</v>
      </c>
      <c r="F56" s="75">
        <v>2975</v>
      </c>
      <c r="G56" s="75">
        <v>3647</v>
      </c>
      <c r="H56"/>
      <c r="I56"/>
      <c r="J56"/>
      <c r="K56" s="165"/>
      <c r="L56" s="166"/>
      <c r="M56" s="3" t="s">
        <v>261</v>
      </c>
      <c r="N56" s="55">
        <f t="shared" si="6"/>
        <v>2112</v>
      </c>
      <c r="O56" s="55">
        <f t="shared" si="6"/>
        <v>2481</v>
      </c>
      <c r="P56" s="55">
        <f t="shared" si="6"/>
        <v>3205</v>
      </c>
      <c r="Q56" s="56"/>
      <c r="R56" s="169"/>
      <c r="S56" s="170"/>
      <c r="T56" s="57" t="s">
        <v>261</v>
      </c>
      <c r="U56" s="58">
        <f t="shared" si="7"/>
        <v>0.12519978689397981</v>
      </c>
      <c r="V56" s="58">
        <f t="shared" si="7"/>
        <v>0.12517006802721098</v>
      </c>
      <c r="W56" s="58">
        <f t="shared" si="7"/>
        <v>0.12495612495612485</v>
      </c>
    </row>
    <row r="57" spans="2:23">
      <c r="B57" s="162"/>
      <c r="C57" s="162"/>
      <c r="D57" s="54" t="s">
        <v>263</v>
      </c>
      <c r="E57" s="75">
        <v>3257</v>
      </c>
      <c r="F57" s="75">
        <v>3721</v>
      </c>
      <c r="G57" s="75">
        <v>4560</v>
      </c>
      <c r="H57"/>
      <c r="I57"/>
      <c r="J57"/>
      <c r="K57" s="165"/>
      <c r="L57" s="166"/>
      <c r="M57" s="3" t="s">
        <v>262</v>
      </c>
      <c r="N57" s="55">
        <f t="shared" si="6"/>
        <v>2933</v>
      </c>
      <c r="O57" s="55">
        <f t="shared" si="6"/>
        <v>3347</v>
      </c>
      <c r="P57" s="55">
        <f t="shared" si="6"/>
        <v>4103</v>
      </c>
      <c r="Q57" s="56"/>
      <c r="R57" s="169"/>
      <c r="S57" s="170"/>
      <c r="T57" s="57" t="s">
        <v>262</v>
      </c>
      <c r="U57" s="58">
        <f t="shared" si="7"/>
        <v>0.12504794783275797</v>
      </c>
      <c r="V57" s="58">
        <f t="shared" si="7"/>
        <v>0.12504201680672278</v>
      </c>
      <c r="W57" s="58">
        <f t="shared" si="7"/>
        <v>0.12503427474636686</v>
      </c>
    </row>
    <row r="58" spans="2:23">
      <c r="B58" s="162"/>
      <c r="C58" s="162"/>
      <c r="D58" s="59" t="s">
        <v>324</v>
      </c>
      <c r="E58" s="77">
        <v>4174</v>
      </c>
      <c r="F58" s="77">
        <v>4747</v>
      </c>
      <c r="G58" s="77">
        <v>5812</v>
      </c>
      <c r="H58"/>
      <c r="I58"/>
      <c r="J58"/>
      <c r="K58" s="165"/>
      <c r="L58" s="166"/>
      <c r="M58" s="3" t="s">
        <v>263</v>
      </c>
      <c r="N58" s="55">
        <f t="shared" si="6"/>
        <v>3664</v>
      </c>
      <c r="O58" s="55">
        <f t="shared" si="6"/>
        <v>4186</v>
      </c>
      <c r="P58" s="55">
        <f t="shared" si="6"/>
        <v>5130</v>
      </c>
      <c r="Q58" s="56"/>
      <c r="R58" s="171"/>
      <c r="S58" s="170"/>
      <c r="T58" s="57" t="s">
        <v>263</v>
      </c>
      <c r="U58" s="58">
        <f t="shared" si="7"/>
        <v>0.12496162112373344</v>
      </c>
      <c r="V58" s="58">
        <f t="shared" si="7"/>
        <v>0.12496640687987104</v>
      </c>
      <c r="W58" s="58">
        <f t="shared" si="7"/>
        <v>0.125</v>
      </c>
    </row>
    <row r="59" spans="2:23">
      <c r="B59" s="162"/>
      <c r="C59" s="162"/>
      <c r="D59" s="59" t="s">
        <v>251</v>
      </c>
      <c r="E59" s="77">
        <v>4943</v>
      </c>
      <c r="F59" s="77">
        <v>5624</v>
      </c>
      <c r="G59" s="77">
        <v>6878</v>
      </c>
      <c r="H59"/>
      <c r="I59"/>
      <c r="J59"/>
      <c r="K59" s="165"/>
      <c r="L59" s="166"/>
      <c r="M59" s="2" t="s">
        <v>250</v>
      </c>
      <c r="N59" s="55">
        <f t="shared" si="6"/>
        <v>4696</v>
      </c>
      <c r="O59" s="55">
        <f t="shared" si="6"/>
        <v>5340</v>
      </c>
      <c r="P59" s="55">
        <f t="shared" si="6"/>
        <v>6539</v>
      </c>
      <c r="Q59" s="56"/>
      <c r="R59" s="171"/>
      <c r="S59" s="170"/>
      <c r="T59" s="60" t="s">
        <v>250</v>
      </c>
      <c r="U59" s="58">
        <f t="shared" si="7"/>
        <v>0.12505989458552946</v>
      </c>
      <c r="V59" s="58">
        <f t="shared" si="7"/>
        <v>0.12492100273857165</v>
      </c>
      <c r="W59" s="58">
        <f t="shared" si="7"/>
        <v>0.1250860289057123</v>
      </c>
    </row>
    <row r="60" spans="2:23">
      <c r="B60" s="162"/>
      <c r="C60" s="162"/>
      <c r="D60" s="59" t="s">
        <v>252</v>
      </c>
      <c r="E60" s="77">
        <v>5504</v>
      </c>
      <c r="F60" s="77">
        <v>6260</v>
      </c>
      <c r="G60" s="77">
        <v>7660</v>
      </c>
      <c r="H60"/>
      <c r="I60"/>
      <c r="J60"/>
      <c r="K60" s="167"/>
      <c r="L60" s="168"/>
      <c r="M60" s="2" t="s">
        <v>251</v>
      </c>
      <c r="N60" s="55">
        <f t="shared" si="6"/>
        <v>5561</v>
      </c>
      <c r="O60" s="55">
        <f t="shared" si="6"/>
        <v>6327</v>
      </c>
      <c r="P60" s="55">
        <f t="shared" si="6"/>
        <v>7738</v>
      </c>
      <c r="Q60" s="56"/>
      <c r="R60" s="172"/>
      <c r="S60" s="173"/>
      <c r="T60" s="60" t="s">
        <v>251</v>
      </c>
      <c r="U60" s="58">
        <f t="shared" si="7"/>
        <v>0.12502528828646575</v>
      </c>
      <c r="V60" s="58">
        <f t="shared" si="7"/>
        <v>0.125</v>
      </c>
      <c r="W60" s="58">
        <f t="shared" si="7"/>
        <v>0.12503634777551609</v>
      </c>
    </row>
    <row r="61" spans="2:23">
      <c r="B61" s="162"/>
      <c r="C61" s="162"/>
      <c r="D61" s="61" t="s">
        <v>14</v>
      </c>
      <c r="E61" s="63" t="s">
        <v>264</v>
      </c>
      <c r="F61" s="81">
        <v>638</v>
      </c>
      <c r="G61" s="81">
        <v>638</v>
      </c>
      <c r="H61"/>
      <c r="I61"/>
      <c r="J61"/>
      <c r="M61" s="2" t="s">
        <v>252</v>
      </c>
      <c r="N61" s="55">
        <f t="shared" si="6"/>
        <v>6192</v>
      </c>
      <c r="O61" s="55">
        <f t="shared" si="6"/>
        <v>7043</v>
      </c>
      <c r="P61" s="55">
        <f t="shared" si="6"/>
        <v>8618</v>
      </c>
      <c r="Q61" s="56"/>
      <c r="R61" s="64"/>
      <c r="S61" s="64"/>
      <c r="T61" s="60" t="s">
        <v>252</v>
      </c>
      <c r="U61" s="58">
        <f t="shared" si="7"/>
        <v>0.125</v>
      </c>
      <c r="V61" s="58">
        <f t="shared" si="7"/>
        <v>0.12507987220447281</v>
      </c>
      <c r="W61" s="58">
        <f t="shared" si="7"/>
        <v>0.12506527415143598</v>
      </c>
    </row>
    <row r="62" spans="2:23">
      <c r="B62" s="174" t="s">
        <v>326</v>
      </c>
      <c r="C62" s="174"/>
      <c r="D62" s="174"/>
      <c r="E62" s="174"/>
      <c r="F62" s="174"/>
      <c r="G62" s="174"/>
      <c r="M62" s="1" t="s">
        <v>14</v>
      </c>
      <c r="N62" s="63"/>
      <c r="O62" s="55">
        <f>ROUND(F61*(1+O$3),0)</f>
        <v>718</v>
      </c>
      <c r="P62" s="55">
        <f>ROUND(G61*(1+P$3),0)</f>
        <v>718</v>
      </c>
      <c r="Q62" s="56"/>
      <c r="R62" s="64"/>
      <c r="S62" s="64"/>
      <c r="T62" s="65" t="s">
        <v>14</v>
      </c>
      <c r="U62" s="58"/>
      <c r="V62" s="58">
        <f>O62/F61-1</f>
        <v>0.12539184952978055</v>
      </c>
      <c r="W62" s="58">
        <f>P62/G61-1</f>
        <v>0.12539184952978055</v>
      </c>
    </row>
    <row r="63" spans="2:23" s="7" customFormat="1" ht="15" customHeight="1">
      <c r="B63" s="199" t="s">
        <v>327</v>
      </c>
      <c r="C63" s="199"/>
      <c r="D63" s="199"/>
      <c r="E63" s="199"/>
      <c r="F63" s="199"/>
      <c r="G63" s="199"/>
    </row>
    <row r="64" spans="2:23" s="7" customFormat="1">
      <c r="B64" s="154" t="s">
        <v>256</v>
      </c>
      <c r="C64" s="154"/>
      <c r="D64" s="154"/>
      <c r="E64" s="154"/>
      <c r="F64" s="154"/>
      <c r="G64" s="154"/>
    </row>
    <row r="65" spans="2:7" s="7" customFormat="1">
      <c r="B65" s="196" t="s">
        <v>328</v>
      </c>
      <c r="C65" s="196"/>
      <c r="D65" s="196"/>
      <c r="E65" s="196"/>
      <c r="F65" s="196"/>
      <c r="G65" s="196"/>
    </row>
    <row r="66" spans="2:7" s="7" customFormat="1">
      <c r="B66" s="154" t="s">
        <v>329</v>
      </c>
      <c r="C66" s="154"/>
      <c r="D66" s="154"/>
      <c r="E66" s="154"/>
      <c r="F66" s="154"/>
      <c r="G66" s="154"/>
    </row>
    <row r="67" spans="2:7">
      <c r="B67" s="196" t="s">
        <v>330</v>
      </c>
      <c r="C67" s="154"/>
      <c r="D67" s="154"/>
      <c r="E67" s="154"/>
      <c r="F67" s="154"/>
      <c r="G67" s="154"/>
    </row>
    <row r="68" spans="2:7">
      <c r="B68" s="157" t="s">
        <v>363</v>
      </c>
      <c r="C68" s="158"/>
      <c r="D68" s="158"/>
      <c r="E68" s="158"/>
      <c r="F68" s="158"/>
      <c r="G68" s="159"/>
    </row>
    <row r="69" spans="2:7">
      <c r="B69" s="157" t="s">
        <v>342</v>
      </c>
      <c r="C69" s="158"/>
      <c r="D69" s="158"/>
      <c r="E69" s="158"/>
      <c r="F69" s="158"/>
      <c r="G69" s="159"/>
    </row>
    <row r="70" spans="2:7">
      <c r="B70" s="157" t="s">
        <v>343</v>
      </c>
      <c r="C70" s="158"/>
      <c r="D70" s="158"/>
      <c r="E70" s="158"/>
      <c r="F70" s="158"/>
      <c r="G70" s="159"/>
    </row>
    <row r="71" spans="2:7">
      <c r="B71" s="157" t="s">
        <v>344</v>
      </c>
      <c r="C71" s="158"/>
      <c r="D71" s="158"/>
      <c r="E71" s="158"/>
      <c r="F71" s="158"/>
      <c r="G71" s="159"/>
    </row>
    <row r="72" spans="2:7">
      <c r="B72" s="160" t="s">
        <v>331</v>
      </c>
      <c r="C72" s="160"/>
      <c r="D72" s="160"/>
      <c r="E72" s="160"/>
      <c r="F72" s="160"/>
      <c r="G72" s="160"/>
    </row>
    <row r="73" spans="2:7">
      <c r="B73" s="154" t="s">
        <v>332</v>
      </c>
      <c r="C73" s="154"/>
      <c r="D73" s="154"/>
      <c r="E73" s="154"/>
      <c r="F73" s="154"/>
      <c r="G73" s="154"/>
    </row>
    <row r="74" spans="2:7">
      <c r="B74" s="154" t="s">
        <v>333</v>
      </c>
      <c r="C74" s="154"/>
      <c r="D74" s="154"/>
      <c r="E74" s="154"/>
      <c r="F74" s="154"/>
      <c r="G74" s="154"/>
    </row>
    <row r="75" spans="2:7">
      <c r="B75" s="155" t="s">
        <v>334</v>
      </c>
      <c r="C75" s="155"/>
      <c r="D75" s="155"/>
      <c r="E75" s="155"/>
      <c r="F75" s="155"/>
      <c r="G75" s="155"/>
    </row>
    <row r="76" spans="2:7">
      <c r="B76" s="156" t="s">
        <v>335</v>
      </c>
      <c r="C76" s="156"/>
      <c r="D76" s="156"/>
      <c r="E76" s="156"/>
      <c r="F76" s="156"/>
      <c r="G76" s="156"/>
    </row>
  </sheetData>
  <mergeCells count="74">
    <mergeCell ref="B66:G66"/>
    <mergeCell ref="B67:G67"/>
    <mergeCell ref="B4:G4"/>
    <mergeCell ref="B5:G5"/>
    <mergeCell ref="B63:G63"/>
    <mergeCell ref="B64:G64"/>
    <mergeCell ref="B65:G65"/>
    <mergeCell ref="B6:G6"/>
    <mergeCell ref="B7:D8"/>
    <mergeCell ref="E7:E8"/>
    <mergeCell ref="F7:F8"/>
    <mergeCell ref="G7:G8"/>
    <mergeCell ref="I7:AE7"/>
    <mergeCell ref="B9:C19"/>
    <mergeCell ref="K10:L18"/>
    <mergeCell ref="R10:S18"/>
    <mergeCell ref="B21:D22"/>
    <mergeCell ref="E21:E22"/>
    <mergeCell ref="F21:F22"/>
    <mergeCell ref="G21:G22"/>
    <mergeCell ref="K22:M23"/>
    <mergeCell ref="N22:N23"/>
    <mergeCell ref="O22:O23"/>
    <mergeCell ref="P22:P23"/>
    <mergeCell ref="Q22:Q23"/>
    <mergeCell ref="R22:T23"/>
    <mergeCell ref="U22:U23"/>
    <mergeCell ref="V22:V23"/>
    <mergeCell ref="W22:W23"/>
    <mergeCell ref="B23:C33"/>
    <mergeCell ref="K24:L33"/>
    <mergeCell ref="R24:S33"/>
    <mergeCell ref="B35:D36"/>
    <mergeCell ref="E35:E36"/>
    <mergeCell ref="F35:F36"/>
    <mergeCell ref="G35:G36"/>
    <mergeCell ref="K36:M37"/>
    <mergeCell ref="N36:N37"/>
    <mergeCell ref="O36:O37"/>
    <mergeCell ref="P36:P37"/>
    <mergeCell ref="Q36:Q37"/>
    <mergeCell ref="R36:T37"/>
    <mergeCell ref="U36:U37"/>
    <mergeCell ref="V36:V37"/>
    <mergeCell ref="W36:W37"/>
    <mergeCell ref="B37:C47"/>
    <mergeCell ref="K38:L47"/>
    <mergeCell ref="R38:S47"/>
    <mergeCell ref="B49:D50"/>
    <mergeCell ref="E49:E50"/>
    <mergeCell ref="F49:F50"/>
    <mergeCell ref="G49:G50"/>
    <mergeCell ref="K50:M51"/>
    <mergeCell ref="N50:N51"/>
    <mergeCell ref="O50:O51"/>
    <mergeCell ref="P50:P51"/>
    <mergeCell ref="Q50:Q51"/>
    <mergeCell ref="R50:T51"/>
    <mergeCell ref="U50:U51"/>
    <mergeCell ref="V50:V51"/>
    <mergeCell ref="W50:W51"/>
    <mergeCell ref="B51:C61"/>
    <mergeCell ref="K52:L60"/>
    <mergeCell ref="R52:S60"/>
    <mergeCell ref="B62:G62"/>
    <mergeCell ref="B73:G73"/>
    <mergeCell ref="B74:G74"/>
    <mergeCell ref="B75:G75"/>
    <mergeCell ref="B76:G76"/>
    <mergeCell ref="B68:G68"/>
    <mergeCell ref="B69:G69"/>
    <mergeCell ref="B70:G70"/>
    <mergeCell ref="B71:G71"/>
    <mergeCell ref="B72:G72"/>
  </mergeCells>
  <conditionalFormatting sqref="U10:U62">
    <cfRule type="cellIs" dxfId="8" priority="3" operator="between">
      <formula>$N$3+0.005</formula>
      <formula>$N$3-0.005</formula>
    </cfRule>
  </conditionalFormatting>
  <conditionalFormatting sqref="V10:V62">
    <cfRule type="cellIs" dxfId="7" priority="2" operator="between">
      <formula>$O$3+0.005</formula>
      <formula>$O$3-0.005</formula>
    </cfRule>
  </conditionalFormatting>
  <conditionalFormatting sqref="W10:W62">
    <cfRule type="cellIs" dxfId="6" priority="1" operator="between">
      <formula>$P$3-0.005</formula>
      <formula>$P$3+0.005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10" orientation="portrait" r:id="rId1"/>
  <headerFooter>
    <oddHeader>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F2B02-E43A-45C9-A09A-368C9F764804}">
  <sheetPr>
    <pageSetUpPr fitToPage="1"/>
  </sheetPr>
  <dimension ref="B1:AE76"/>
  <sheetViews>
    <sheetView showGridLines="0" topLeftCell="B1" zoomScale="85" zoomScaleNormal="85" workbookViewId="0">
      <selection activeCell="B70" sqref="B70:G70"/>
    </sheetView>
  </sheetViews>
  <sheetFormatPr defaultColWidth="9.109375" defaultRowHeight="14.4"/>
  <cols>
    <col min="1" max="1" width="1.6640625" customWidth="1"/>
    <col min="2" max="3" width="4" customWidth="1"/>
    <col min="4" max="4" width="11.5546875" style="44" customWidth="1"/>
    <col min="5" max="7" width="41.6640625" style="7" customWidth="1"/>
    <col min="8" max="10" width="18.44140625" style="7" customWidth="1"/>
    <col min="11" max="13" width="0" hidden="1" customWidth="1"/>
    <col min="14" max="16" width="17.109375" hidden="1" customWidth="1"/>
    <col min="17" max="20" width="0" hidden="1" customWidth="1"/>
    <col min="21" max="23" width="13.88671875" hidden="1" customWidth="1"/>
    <col min="24" max="24" width="0" hidden="1" customWidth="1"/>
  </cols>
  <sheetData>
    <row r="1" spans="2:31">
      <c r="B1" s="35"/>
      <c r="C1" s="35"/>
      <c r="D1" s="41"/>
      <c r="E1" s="35"/>
      <c r="F1" s="35"/>
      <c r="G1" s="35"/>
      <c r="H1"/>
      <c r="I1"/>
      <c r="J1"/>
    </row>
    <row r="2" spans="2:31">
      <c r="B2" s="36"/>
      <c r="C2" s="36"/>
      <c r="D2" s="42"/>
      <c r="E2" s="36"/>
      <c r="F2" s="36"/>
      <c r="G2" s="36"/>
      <c r="H2"/>
      <c r="I2"/>
      <c r="J2"/>
      <c r="K2" t="s">
        <v>321</v>
      </c>
      <c r="N2" s="43" t="s">
        <v>15</v>
      </c>
      <c r="O2" s="43" t="s">
        <v>1</v>
      </c>
      <c r="P2" s="43" t="s">
        <v>16</v>
      </c>
    </row>
    <row r="3" spans="2:31" ht="69" customHeight="1">
      <c r="K3" t="s">
        <v>322</v>
      </c>
      <c r="N3" s="45">
        <v>0.125</v>
      </c>
      <c r="O3" s="46">
        <v>0.125</v>
      </c>
      <c r="P3" s="46">
        <v>0.125</v>
      </c>
    </row>
    <row r="4" spans="2:31" ht="15.75" customHeight="1">
      <c r="B4" s="197" t="s">
        <v>345</v>
      </c>
      <c r="C4" s="197"/>
      <c r="D4" s="197"/>
      <c r="E4" s="197"/>
      <c r="F4" s="197"/>
      <c r="G4" s="197"/>
      <c r="H4" s="47"/>
      <c r="I4" s="47"/>
      <c r="J4" s="47"/>
      <c r="L4" s="4" t="s">
        <v>323</v>
      </c>
    </row>
    <row r="5" spans="2:31" ht="15.75" customHeight="1">
      <c r="B5" s="198" t="s">
        <v>346</v>
      </c>
      <c r="C5" s="198"/>
      <c r="D5" s="198"/>
      <c r="E5" s="198"/>
      <c r="F5" s="198"/>
      <c r="G5" s="198"/>
      <c r="H5" s="47"/>
      <c r="I5"/>
      <c r="J5"/>
    </row>
    <row r="6" spans="2:31" ht="15" customHeight="1">
      <c r="B6" s="200" t="s">
        <v>337</v>
      </c>
      <c r="C6" s="200"/>
      <c r="D6" s="200"/>
      <c r="E6" s="200"/>
      <c r="F6" s="200"/>
      <c r="G6" s="200"/>
      <c r="H6" s="48"/>
      <c r="I6" s="4"/>
      <c r="J6" s="48"/>
    </row>
    <row r="7" spans="2:31" ht="15" customHeight="1">
      <c r="B7" s="178" t="s">
        <v>0</v>
      </c>
      <c r="C7" s="178"/>
      <c r="D7" s="178"/>
      <c r="E7" s="179" t="s">
        <v>15</v>
      </c>
      <c r="F7" s="179" t="s">
        <v>1</v>
      </c>
      <c r="G7" s="179" t="s">
        <v>16</v>
      </c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  <c r="AA7" s="193"/>
      <c r="AB7" s="193"/>
      <c r="AC7" s="193"/>
      <c r="AD7" s="193"/>
      <c r="AE7" s="193"/>
    </row>
    <row r="8" spans="2:31" ht="20.25" customHeight="1">
      <c r="B8" s="178"/>
      <c r="C8" s="178"/>
      <c r="D8" s="178"/>
      <c r="E8" s="179"/>
      <c r="F8" s="179"/>
      <c r="G8" s="179"/>
      <c r="H8"/>
      <c r="J8" s="40"/>
      <c r="K8" s="49" t="s">
        <v>0</v>
      </c>
      <c r="L8" s="49"/>
      <c r="M8" s="49"/>
      <c r="N8" s="50" t="s">
        <v>15</v>
      </c>
      <c r="O8" s="50" t="s">
        <v>1</v>
      </c>
      <c r="P8" s="50" t="s">
        <v>16</v>
      </c>
      <c r="Q8" s="51"/>
      <c r="R8" s="52" t="s">
        <v>0</v>
      </c>
      <c r="S8" s="52"/>
      <c r="T8" s="52"/>
      <c r="U8" s="53" t="s">
        <v>15</v>
      </c>
      <c r="V8" s="53" t="s">
        <v>1</v>
      </c>
      <c r="W8" s="53" t="s">
        <v>16</v>
      </c>
      <c r="X8" s="40"/>
      <c r="Y8" s="40"/>
      <c r="Z8" s="40"/>
      <c r="AA8" s="40"/>
      <c r="AB8" s="40"/>
      <c r="AC8" s="40"/>
      <c r="AD8" s="40"/>
      <c r="AE8" s="40"/>
    </row>
    <row r="9" spans="2:31">
      <c r="B9" s="162" t="s">
        <v>2</v>
      </c>
      <c r="C9" s="162"/>
      <c r="D9" s="54" t="s">
        <v>257</v>
      </c>
      <c r="E9" s="84">
        <v>667</v>
      </c>
      <c r="F9" s="84">
        <v>823</v>
      </c>
      <c r="G9" s="84">
        <v>972</v>
      </c>
      <c r="H9"/>
      <c r="I9" s="40"/>
      <c r="J9" s="40"/>
      <c r="K9" s="49"/>
      <c r="L9" s="49"/>
      <c r="M9" s="49"/>
      <c r="N9" s="50"/>
      <c r="O9" s="50"/>
      <c r="P9" s="50"/>
      <c r="Q9" s="51"/>
      <c r="R9" s="52"/>
      <c r="S9" s="52"/>
      <c r="T9" s="52"/>
      <c r="U9" s="53"/>
      <c r="V9" s="53"/>
      <c r="W9" s="53"/>
      <c r="X9" s="40"/>
      <c r="Y9" s="40"/>
      <c r="Z9" s="40"/>
      <c r="AA9" s="40"/>
      <c r="AB9" s="40"/>
      <c r="AC9" s="40"/>
      <c r="AD9" s="40"/>
      <c r="AE9" s="40"/>
    </row>
    <row r="10" spans="2:31">
      <c r="B10" s="162"/>
      <c r="C10" s="162"/>
      <c r="D10" s="54" t="s">
        <v>258</v>
      </c>
      <c r="E10" s="84">
        <v>947</v>
      </c>
      <c r="F10" s="84">
        <v>1236</v>
      </c>
      <c r="G10" s="84">
        <v>1581</v>
      </c>
      <c r="H10"/>
      <c r="I10"/>
      <c r="J10"/>
      <c r="K10" s="163" t="s">
        <v>2</v>
      </c>
      <c r="L10" s="164"/>
      <c r="M10" s="3" t="s">
        <v>257</v>
      </c>
      <c r="N10" s="55">
        <f t="shared" ref="N10:P19" si="0">ROUND(E9*(1+N$3),0)</f>
        <v>750</v>
      </c>
      <c r="O10" s="55">
        <f t="shared" si="0"/>
        <v>926</v>
      </c>
      <c r="P10" s="55">
        <f t="shared" si="0"/>
        <v>1094</v>
      </c>
      <c r="Q10" s="56"/>
      <c r="R10" s="176" t="s">
        <v>2</v>
      </c>
      <c r="S10" s="194"/>
      <c r="T10" s="57" t="s">
        <v>257</v>
      </c>
      <c r="U10" s="58">
        <f t="shared" ref="U10:W19" si="1">N10/E9-1</f>
        <v>0.12443778110944526</v>
      </c>
      <c r="V10" s="58">
        <f t="shared" si="1"/>
        <v>0.12515188335358451</v>
      </c>
      <c r="W10" s="58">
        <f t="shared" si="1"/>
        <v>0.12551440329218111</v>
      </c>
    </row>
    <row r="11" spans="2:31">
      <c r="B11" s="162"/>
      <c r="C11" s="162"/>
      <c r="D11" s="54" t="s">
        <v>259</v>
      </c>
      <c r="E11" s="84">
        <v>1224</v>
      </c>
      <c r="F11" s="84">
        <v>1529</v>
      </c>
      <c r="G11" s="84">
        <v>1885</v>
      </c>
      <c r="H11"/>
      <c r="I11"/>
      <c r="J11"/>
      <c r="K11" s="165"/>
      <c r="L11" s="166"/>
      <c r="M11" s="3" t="s">
        <v>258</v>
      </c>
      <c r="N11" s="55">
        <f t="shared" si="0"/>
        <v>1065</v>
      </c>
      <c r="O11" s="55">
        <f t="shared" si="0"/>
        <v>1391</v>
      </c>
      <c r="P11" s="55">
        <f t="shared" si="0"/>
        <v>1779</v>
      </c>
      <c r="Q11" s="56"/>
      <c r="R11" s="169"/>
      <c r="S11" s="195"/>
      <c r="T11" s="57" t="s">
        <v>258</v>
      </c>
      <c r="U11" s="58">
        <f t="shared" si="1"/>
        <v>0.1246040126715946</v>
      </c>
      <c r="V11" s="58">
        <f t="shared" si="1"/>
        <v>0.12540453074433655</v>
      </c>
      <c r="W11" s="58">
        <f t="shared" si="1"/>
        <v>0.1252371916508539</v>
      </c>
    </row>
    <row r="12" spans="2:31" ht="14.25" customHeight="1">
      <c r="B12" s="162"/>
      <c r="C12" s="162"/>
      <c r="D12" s="54" t="s">
        <v>260</v>
      </c>
      <c r="E12" s="84">
        <v>1444</v>
      </c>
      <c r="F12" s="84">
        <v>1764</v>
      </c>
      <c r="G12" s="84">
        <v>2066</v>
      </c>
      <c r="H12"/>
      <c r="I12"/>
      <c r="J12"/>
      <c r="K12" s="165"/>
      <c r="L12" s="166"/>
      <c r="M12" s="3" t="s">
        <v>259</v>
      </c>
      <c r="N12" s="55">
        <f t="shared" si="0"/>
        <v>1377</v>
      </c>
      <c r="O12" s="55">
        <f t="shared" si="0"/>
        <v>1720</v>
      </c>
      <c r="P12" s="55">
        <f t="shared" si="0"/>
        <v>2121</v>
      </c>
      <c r="Q12" s="56"/>
      <c r="R12" s="169"/>
      <c r="S12" s="195"/>
      <c r="T12" s="57" t="s">
        <v>259</v>
      </c>
      <c r="U12" s="58">
        <f t="shared" si="1"/>
        <v>0.125</v>
      </c>
      <c r="V12" s="58">
        <f t="shared" si="1"/>
        <v>0.12491824722040556</v>
      </c>
      <c r="W12" s="58">
        <f t="shared" si="1"/>
        <v>0.12519893899204249</v>
      </c>
    </row>
    <row r="13" spans="2:31">
      <c r="B13" s="162"/>
      <c r="C13" s="162"/>
      <c r="D13" s="54" t="s">
        <v>261</v>
      </c>
      <c r="E13" s="84">
        <v>2002</v>
      </c>
      <c r="F13" s="84">
        <v>2351</v>
      </c>
      <c r="G13" s="84">
        <v>3039</v>
      </c>
      <c r="H13"/>
      <c r="I13"/>
      <c r="J13"/>
      <c r="K13" s="165"/>
      <c r="L13" s="166"/>
      <c r="M13" s="3" t="s">
        <v>260</v>
      </c>
      <c r="N13" s="55">
        <f t="shared" si="0"/>
        <v>1625</v>
      </c>
      <c r="O13" s="55">
        <f t="shared" si="0"/>
        <v>1985</v>
      </c>
      <c r="P13" s="55">
        <f t="shared" si="0"/>
        <v>2324</v>
      </c>
      <c r="Q13" s="56"/>
      <c r="R13" s="169"/>
      <c r="S13" s="195"/>
      <c r="T13" s="57" t="s">
        <v>260</v>
      </c>
      <c r="U13" s="58">
        <f t="shared" si="1"/>
        <v>0.12534626038781171</v>
      </c>
      <c r="V13" s="58">
        <f t="shared" si="1"/>
        <v>0.12528344671201808</v>
      </c>
      <c r="W13" s="58">
        <f t="shared" si="1"/>
        <v>0.1248789932236205</v>
      </c>
    </row>
    <row r="14" spans="2:31">
      <c r="B14" s="162"/>
      <c r="C14" s="162"/>
      <c r="D14" s="54" t="s">
        <v>262</v>
      </c>
      <c r="E14" s="84">
        <v>2782</v>
      </c>
      <c r="F14" s="84">
        <v>3174</v>
      </c>
      <c r="G14" s="84">
        <v>3890</v>
      </c>
      <c r="H14"/>
      <c r="I14"/>
      <c r="J14"/>
      <c r="K14" s="165"/>
      <c r="L14" s="166"/>
      <c r="M14" s="3" t="s">
        <v>261</v>
      </c>
      <c r="N14" s="55">
        <f t="shared" si="0"/>
        <v>2252</v>
      </c>
      <c r="O14" s="55">
        <f t="shared" si="0"/>
        <v>2645</v>
      </c>
      <c r="P14" s="55">
        <f t="shared" si="0"/>
        <v>3419</v>
      </c>
      <c r="Q14" s="56"/>
      <c r="R14" s="169"/>
      <c r="S14" s="195"/>
      <c r="T14" s="57" t="s">
        <v>261</v>
      </c>
      <c r="U14" s="58">
        <f t="shared" si="1"/>
        <v>0.12487512487512498</v>
      </c>
      <c r="V14" s="58">
        <f t="shared" si="1"/>
        <v>0.12505316886431306</v>
      </c>
      <c r="W14" s="58">
        <f t="shared" si="1"/>
        <v>0.12504113195129984</v>
      </c>
    </row>
    <row r="15" spans="2:31">
      <c r="B15" s="162"/>
      <c r="C15" s="162"/>
      <c r="D15" s="54" t="s">
        <v>263</v>
      </c>
      <c r="E15" s="84">
        <v>3474</v>
      </c>
      <c r="F15" s="84">
        <v>3969</v>
      </c>
      <c r="G15" s="84">
        <v>4863</v>
      </c>
      <c r="H15"/>
      <c r="I15"/>
      <c r="J15"/>
      <c r="K15" s="165"/>
      <c r="L15" s="166"/>
      <c r="M15" s="3" t="s">
        <v>262</v>
      </c>
      <c r="N15" s="55">
        <f t="shared" si="0"/>
        <v>3130</v>
      </c>
      <c r="O15" s="55">
        <f t="shared" si="0"/>
        <v>3571</v>
      </c>
      <c r="P15" s="55">
        <f t="shared" si="0"/>
        <v>4376</v>
      </c>
      <c r="Q15" s="56"/>
      <c r="R15" s="169"/>
      <c r="S15" s="195"/>
      <c r="T15" s="57" t="s">
        <v>262</v>
      </c>
      <c r="U15" s="58">
        <f t="shared" si="1"/>
        <v>0.12508986340762052</v>
      </c>
      <c r="V15" s="58">
        <f t="shared" si="1"/>
        <v>0.12507876496534331</v>
      </c>
      <c r="W15" s="58">
        <f t="shared" si="1"/>
        <v>0.12493573264781488</v>
      </c>
    </row>
    <row r="16" spans="2:31">
      <c r="B16" s="162"/>
      <c r="C16" s="162"/>
      <c r="D16" s="59" t="s">
        <v>324</v>
      </c>
      <c r="E16" s="85">
        <v>4450</v>
      </c>
      <c r="F16" s="85">
        <v>5064</v>
      </c>
      <c r="G16" s="85">
        <v>6202</v>
      </c>
      <c r="H16"/>
      <c r="I16"/>
      <c r="J16"/>
      <c r="K16" s="165"/>
      <c r="L16" s="166"/>
      <c r="M16" s="3" t="s">
        <v>263</v>
      </c>
      <c r="N16" s="55">
        <f t="shared" si="0"/>
        <v>3908</v>
      </c>
      <c r="O16" s="55">
        <f t="shared" si="0"/>
        <v>4465</v>
      </c>
      <c r="P16" s="55">
        <f t="shared" si="0"/>
        <v>5471</v>
      </c>
      <c r="Q16" s="56"/>
      <c r="R16" s="169"/>
      <c r="S16" s="195"/>
      <c r="T16" s="57" t="s">
        <v>263</v>
      </c>
      <c r="U16" s="58">
        <f t="shared" si="1"/>
        <v>0.12492803684513532</v>
      </c>
      <c r="V16" s="58">
        <f t="shared" si="1"/>
        <v>0.12496850592088693</v>
      </c>
      <c r="W16" s="58">
        <f t="shared" si="1"/>
        <v>0.1250257042977585</v>
      </c>
    </row>
    <row r="17" spans="2:23">
      <c r="B17" s="162"/>
      <c r="C17" s="162"/>
      <c r="D17" s="59" t="s">
        <v>251</v>
      </c>
      <c r="E17" s="85">
        <v>5275</v>
      </c>
      <c r="F17" s="85">
        <v>5998</v>
      </c>
      <c r="G17" s="85">
        <v>7338</v>
      </c>
      <c r="H17"/>
      <c r="I17"/>
      <c r="J17"/>
      <c r="K17" s="202"/>
      <c r="L17" s="201"/>
      <c r="M17" s="2" t="s">
        <v>250</v>
      </c>
      <c r="N17" s="55">
        <f t="shared" si="0"/>
        <v>5006</v>
      </c>
      <c r="O17" s="55">
        <f t="shared" si="0"/>
        <v>5697</v>
      </c>
      <c r="P17" s="55">
        <f t="shared" si="0"/>
        <v>6977</v>
      </c>
      <c r="Q17" s="56"/>
      <c r="R17" s="171"/>
      <c r="S17" s="170"/>
      <c r="T17" s="60" t="s">
        <v>250</v>
      </c>
      <c r="U17" s="58">
        <f t="shared" si="1"/>
        <v>0.12494382022471906</v>
      </c>
      <c r="V17" s="58">
        <f t="shared" si="1"/>
        <v>0.125</v>
      </c>
      <c r="W17" s="58">
        <f t="shared" si="1"/>
        <v>0.12495969042244437</v>
      </c>
    </row>
    <row r="18" spans="2:23" ht="14.25" customHeight="1">
      <c r="B18" s="162"/>
      <c r="C18" s="162"/>
      <c r="D18" s="59" t="s">
        <v>252</v>
      </c>
      <c r="E18" s="85">
        <v>5874</v>
      </c>
      <c r="F18" s="85">
        <v>6678</v>
      </c>
      <c r="G18" s="85">
        <v>8170</v>
      </c>
      <c r="H18"/>
      <c r="I18"/>
      <c r="J18"/>
      <c r="K18" s="203"/>
      <c r="L18" s="204"/>
      <c r="M18" s="2" t="s">
        <v>251</v>
      </c>
      <c r="N18" s="55">
        <f t="shared" si="0"/>
        <v>5934</v>
      </c>
      <c r="O18" s="55">
        <f t="shared" si="0"/>
        <v>6748</v>
      </c>
      <c r="P18" s="55">
        <f t="shared" si="0"/>
        <v>8255</v>
      </c>
      <c r="Q18" s="56"/>
      <c r="R18" s="172"/>
      <c r="S18" s="173"/>
      <c r="T18" s="60" t="s">
        <v>251</v>
      </c>
      <c r="U18" s="58">
        <f t="shared" si="1"/>
        <v>0.12492890995260653</v>
      </c>
      <c r="V18" s="58">
        <f t="shared" si="1"/>
        <v>0.12504168056018683</v>
      </c>
      <c r="W18" s="58">
        <f t="shared" si="1"/>
        <v>0.12496593077132734</v>
      </c>
    </row>
    <row r="19" spans="2:23" ht="14.25" customHeight="1">
      <c r="B19" s="162"/>
      <c r="C19" s="162"/>
      <c r="D19" s="61" t="s">
        <v>14</v>
      </c>
      <c r="E19" s="87" t="s">
        <v>338</v>
      </c>
      <c r="F19" s="86">
        <v>950</v>
      </c>
      <c r="G19" s="86">
        <v>950</v>
      </c>
      <c r="H19"/>
      <c r="I19"/>
      <c r="J19"/>
      <c r="K19" s="6"/>
      <c r="L19" s="6"/>
      <c r="M19" s="2" t="s">
        <v>252</v>
      </c>
      <c r="N19" s="55">
        <f t="shared" si="0"/>
        <v>6608</v>
      </c>
      <c r="O19" s="55">
        <f t="shared" si="0"/>
        <v>7513</v>
      </c>
      <c r="P19" s="55">
        <f t="shared" si="0"/>
        <v>9191</v>
      </c>
      <c r="Q19" s="56"/>
      <c r="R19" s="62"/>
      <c r="S19" s="62"/>
      <c r="T19" s="60" t="s">
        <v>252</v>
      </c>
      <c r="U19" s="58">
        <f t="shared" si="1"/>
        <v>0.12495743956418104</v>
      </c>
      <c r="V19" s="58">
        <f t="shared" si="1"/>
        <v>0.12503743635819098</v>
      </c>
      <c r="W19" s="58">
        <f t="shared" si="1"/>
        <v>0.12496940024479808</v>
      </c>
    </row>
    <row r="20" spans="2:23" ht="14.25" customHeight="1">
      <c r="H20"/>
      <c r="I20"/>
      <c r="J20"/>
      <c r="M20" s="1" t="s">
        <v>14</v>
      </c>
      <c r="N20" s="63"/>
      <c r="O20" s="55">
        <f>ROUND(F19*(1+O$3),0)</f>
        <v>1069</v>
      </c>
      <c r="P20" s="55">
        <f>ROUND(G19*(1+P$3),0)</f>
        <v>1069</v>
      </c>
      <c r="Q20" s="56"/>
      <c r="R20" s="64"/>
      <c r="S20" s="64"/>
      <c r="T20" s="65" t="s">
        <v>14</v>
      </c>
      <c r="U20" s="58"/>
      <c r="V20" s="58">
        <f>O20/F19-1</f>
        <v>0.12526315789473674</v>
      </c>
      <c r="W20" s="58">
        <f>P20/G19-1</f>
        <v>0.12526315789473674</v>
      </c>
    </row>
    <row r="21" spans="2:23">
      <c r="B21" s="178" t="s">
        <v>0</v>
      </c>
      <c r="C21" s="178"/>
      <c r="D21" s="178"/>
      <c r="E21" s="179" t="s">
        <v>15</v>
      </c>
      <c r="F21" s="179" t="s">
        <v>1</v>
      </c>
      <c r="G21" s="179" t="s">
        <v>16</v>
      </c>
      <c r="N21" s="7"/>
      <c r="O21" s="7"/>
      <c r="P21" s="7"/>
      <c r="Q21" s="66"/>
      <c r="R21" s="64"/>
      <c r="S21" s="64"/>
      <c r="T21" s="64"/>
      <c r="U21" s="67"/>
      <c r="V21" s="67"/>
      <c r="W21" s="67"/>
    </row>
    <row r="22" spans="2:23" ht="12.75" customHeight="1">
      <c r="B22" s="191"/>
      <c r="C22" s="191"/>
      <c r="D22" s="178"/>
      <c r="E22" s="179"/>
      <c r="F22" s="179"/>
      <c r="G22" s="179"/>
      <c r="H22"/>
      <c r="I22"/>
      <c r="J22"/>
      <c r="K22" s="178" t="s">
        <v>0</v>
      </c>
      <c r="L22" s="178"/>
      <c r="M22" s="178"/>
      <c r="N22" s="188" t="s">
        <v>15</v>
      </c>
      <c r="O22" s="188" t="s">
        <v>1</v>
      </c>
      <c r="P22" s="188" t="s">
        <v>16</v>
      </c>
      <c r="Q22" s="189"/>
      <c r="R22" s="190" t="s">
        <v>0</v>
      </c>
      <c r="S22" s="190"/>
      <c r="T22" s="190"/>
      <c r="U22" s="161" t="s">
        <v>15</v>
      </c>
      <c r="V22" s="161" t="s">
        <v>1</v>
      </c>
      <c r="W22" s="161" t="s">
        <v>16</v>
      </c>
    </row>
    <row r="23" spans="2:23">
      <c r="B23" s="175" t="s">
        <v>253</v>
      </c>
      <c r="C23" s="175"/>
      <c r="D23" s="54" t="s">
        <v>257</v>
      </c>
      <c r="E23" s="84">
        <v>566</v>
      </c>
      <c r="F23" s="84">
        <v>701</v>
      </c>
      <c r="G23" s="84">
        <v>827</v>
      </c>
      <c r="H23"/>
      <c r="I23"/>
      <c r="J23"/>
      <c r="K23" s="191"/>
      <c r="L23" s="191"/>
      <c r="M23" s="178"/>
      <c r="N23" s="188"/>
      <c r="O23" s="188"/>
      <c r="P23" s="188"/>
      <c r="Q23" s="189"/>
      <c r="R23" s="192"/>
      <c r="S23" s="192"/>
      <c r="T23" s="190"/>
      <c r="U23" s="161"/>
      <c r="V23" s="161"/>
      <c r="W23" s="161"/>
    </row>
    <row r="24" spans="2:23">
      <c r="B24" s="175"/>
      <c r="C24" s="175"/>
      <c r="D24" s="54" t="s">
        <v>258</v>
      </c>
      <c r="E24" s="84">
        <v>804</v>
      </c>
      <c r="F24" s="84">
        <v>1048</v>
      </c>
      <c r="G24" s="84">
        <v>1346</v>
      </c>
      <c r="H24"/>
      <c r="I24"/>
      <c r="J24"/>
      <c r="K24" s="163" t="s">
        <v>253</v>
      </c>
      <c r="L24" s="205"/>
      <c r="M24" s="3" t="s">
        <v>257</v>
      </c>
      <c r="N24" s="55">
        <f t="shared" ref="N24:P33" si="2">ROUND(E23*(1+N$3),0)</f>
        <v>637</v>
      </c>
      <c r="O24" s="55">
        <f t="shared" si="2"/>
        <v>789</v>
      </c>
      <c r="P24" s="55">
        <f t="shared" si="2"/>
        <v>930</v>
      </c>
      <c r="Q24" s="56"/>
      <c r="R24" s="176" t="s">
        <v>253</v>
      </c>
      <c r="S24" s="177"/>
      <c r="T24" s="57" t="s">
        <v>257</v>
      </c>
      <c r="U24" s="58">
        <f t="shared" ref="U24:W33" si="3">N24/E23-1</f>
        <v>0.12544169611307421</v>
      </c>
      <c r="V24" s="58">
        <f t="shared" si="3"/>
        <v>0.12553495007132676</v>
      </c>
      <c r="W24" s="58">
        <f t="shared" si="3"/>
        <v>0.12454655380894808</v>
      </c>
    </row>
    <row r="25" spans="2:23">
      <c r="B25" s="175"/>
      <c r="C25" s="175"/>
      <c r="D25" s="54" t="s">
        <v>259</v>
      </c>
      <c r="E25" s="84">
        <v>1040</v>
      </c>
      <c r="F25" s="84">
        <v>1298</v>
      </c>
      <c r="G25" s="84">
        <v>1600</v>
      </c>
      <c r="H25"/>
      <c r="I25"/>
      <c r="J25"/>
      <c r="K25" s="165"/>
      <c r="L25" s="201"/>
      <c r="M25" s="3" t="s">
        <v>258</v>
      </c>
      <c r="N25" s="55">
        <f t="shared" si="2"/>
        <v>905</v>
      </c>
      <c r="O25" s="55">
        <f t="shared" si="2"/>
        <v>1179</v>
      </c>
      <c r="P25" s="55">
        <f t="shared" si="2"/>
        <v>1514</v>
      </c>
      <c r="Q25" s="56"/>
      <c r="R25" s="169"/>
      <c r="S25" s="170"/>
      <c r="T25" s="57" t="s">
        <v>258</v>
      </c>
      <c r="U25" s="58">
        <f t="shared" si="3"/>
        <v>0.12562189054726369</v>
      </c>
      <c r="V25" s="58">
        <f t="shared" si="3"/>
        <v>0.125</v>
      </c>
      <c r="W25" s="58">
        <f t="shared" si="3"/>
        <v>0.12481426448736999</v>
      </c>
    </row>
    <row r="26" spans="2:23">
      <c r="B26" s="175"/>
      <c r="C26" s="175"/>
      <c r="D26" s="54" t="s">
        <v>260</v>
      </c>
      <c r="E26" s="84">
        <v>1227</v>
      </c>
      <c r="F26" s="84">
        <v>1500</v>
      </c>
      <c r="G26" s="84">
        <v>1755</v>
      </c>
      <c r="H26"/>
      <c r="I26"/>
      <c r="J26"/>
      <c r="K26" s="165"/>
      <c r="L26" s="201"/>
      <c r="M26" s="3" t="s">
        <v>259</v>
      </c>
      <c r="N26" s="55">
        <f t="shared" si="2"/>
        <v>1170</v>
      </c>
      <c r="O26" s="55">
        <f t="shared" si="2"/>
        <v>1460</v>
      </c>
      <c r="P26" s="55">
        <f t="shared" si="2"/>
        <v>1800</v>
      </c>
      <c r="Q26" s="56"/>
      <c r="R26" s="169"/>
      <c r="S26" s="170"/>
      <c r="T26" s="57" t="s">
        <v>259</v>
      </c>
      <c r="U26" s="58">
        <f t="shared" si="3"/>
        <v>0.125</v>
      </c>
      <c r="V26" s="58">
        <f t="shared" si="3"/>
        <v>0.12480739599383672</v>
      </c>
      <c r="W26" s="58">
        <f t="shared" si="3"/>
        <v>0.125</v>
      </c>
    </row>
    <row r="27" spans="2:23">
      <c r="B27" s="175"/>
      <c r="C27" s="175"/>
      <c r="D27" s="54" t="s">
        <v>261</v>
      </c>
      <c r="E27" s="84">
        <v>1702</v>
      </c>
      <c r="F27" s="84">
        <v>1998</v>
      </c>
      <c r="G27" s="84">
        <v>2584</v>
      </c>
      <c r="H27"/>
      <c r="I27"/>
      <c r="J27"/>
      <c r="K27" s="165"/>
      <c r="L27" s="201"/>
      <c r="M27" s="3" t="s">
        <v>260</v>
      </c>
      <c r="N27" s="55">
        <f t="shared" si="2"/>
        <v>1380</v>
      </c>
      <c r="O27" s="55">
        <f t="shared" si="2"/>
        <v>1688</v>
      </c>
      <c r="P27" s="55">
        <f t="shared" si="2"/>
        <v>1974</v>
      </c>
      <c r="Q27" s="56"/>
      <c r="R27" s="169"/>
      <c r="S27" s="170"/>
      <c r="T27" s="57" t="s">
        <v>260</v>
      </c>
      <c r="U27" s="58">
        <f t="shared" si="3"/>
        <v>0.12469437652811743</v>
      </c>
      <c r="V27" s="58">
        <f t="shared" si="3"/>
        <v>0.1253333333333333</v>
      </c>
      <c r="W27" s="58">
        <f t="shared" si="3"/>
        <v>0.12478632478632479</v>
      </c>
    </row>
    <row r="28" spans="2:23">
      <c r="B28" s="175"/>
      <c r="C28" s="175"/>
      <c r="D28" s="54" t="s">
        <v>262</v>
      </c>
      <c r="E28" s="84">
        <v>2362</v>
      </c>
      <c r="F28" s="84">
        <v>2699</v>
      </c>
      <c r="G28" s="84">
        <v>3307</v>
      </c>
      <c r="H28"/>
      <c r="I28"/>
      <c r="J28"/>
      <c r="K28" s="165"/>
      <c r="L28" s="201"/>
      <c r="M28" s="3" t="s">
        <v>261</v>
      </c>
      <c r="N28" s="55">
        <f t="shared" si="2"/>
        <v>1915</v>
      </c>
      <c r="O28" s="55">
        <f t="shared" si="2"/>
        <v>2248</v>
      </c>
      <c r="P28" s="55">
        <f t="shared" si="2"/>
        <v>2907</v>
      </c>
      <c r="Q28" s="56"/>
      <c r="R28" s="169"/>
      <c r="S28" s="170"/>
      <c r="T28" s="57" t="s">
        <v>261</v>
      </c>
      <c r="U28" s="58">
        <f t="shared" si="3"/>
        <v>0.1251468860164513</v>
      </c>
      <c r="V28" s="58">
        <f t="shared" si="3"/>
        <v>0.12512512512512508</v>
      </c>
      <c r="W28" s="58">
        <f t="shared" si="3"/>
        <v>0.125</v>
      </c>
    </row>
    <row r="29" spans="2:23">
      <c r="B29" s="175"/>
      <c r="C29" s="175"/>
      <c r="D29" s="54" t="s">
        <v>263</v>
      </c>
      <c r="E29" s="84">
        <v>2954</v>
      </c>
      <c r="F29" s="84">
        <v>3374</v>
      </c>
      <c r="G29" s="84">
        <v>4134</v>
      </c>
      <c r="H29"/>
      <c r="I29"/>
      <c r="J29"/>
      <c r="K29" s="165"/>
      <c r="L29" s="201"/>
      <c r="M29" s="3" t="s">
        <v>262</v>
      </c>
      <c r="N29" s="55">
        <f t="shared" si="2"/>
        <v>2657</v>
      </c>
      <c r="O29" s="55">
        <f t="shared" si="2"/>
        <v>3036</v>
      </c>
      <c r="P29" s="55">
        <f t="shared" si="2"/>
        <v>3720</v>
      </c>
      <c r="Q29" s="56"/>
      <c r="R29" s="169"/>
      <c r="S29" s="170"/>
      <c r="T29" s="57" t="s">
        <v>262</v>
      </c>
      <c r="U29" s="58">
        <f t="shared" si="3"/>
        <v>0.12489415749364952</v>
      </c>
      <c r="V29" s="58">
        <f t="shared" si="3"/>
        <v>0.12486105965172278</v>
      </c>
      <c r="W29" s="58">
        <f t="shared" si="3"/>
        <v>0.12488660417296638</v>
      </c>
    </row>
    <row r="30" spans="2:23">
      <c r="B30" s="175"/>
      <c r="C30" s="175"/>
      <c r="D30" s="59" t="s">
        <v>324</v>
      </c>
      <c r="E30" s="85">
        <v>3782</v>
      </c>
      <c r="F30" s="85">
        <v>4305</v>
      </c>
      <c r="G30" s="85">
        <v>5272</v>
      </c>
      <c r="H30"/>
      <c r="I30"/>
      <c r="J30"/>
      <c r="K30" s="165"/>
      <c r="L30" s="201"/>
      <c r="M30" s="3" t="s">
        <v>263</v>
      </c>
      <c r="N30" s="55">
        <f t="shared" si="2"/>
        <v>3323</v>
      </c>
      <c r="O30" s="55">
        <f t="shared" si="2"/>
        <v>3796</v>
      </c>
      <c r="P30" s="55">
        <f t="shared" si="2"/>
        <v>4651</v>
      </c>
      <c r="Q30" s="56"/>
      <c r="R30" s="169"/>
      <c r="S30" s="170"/>
      <c r="T30" s="57" t="s">
        <v>263</v>
      </c>
      <c r="U30" s="58">
        <f t="shared" si="3"/>
        <v>0.12491536899119837</v>
      </c>
      <c r="V30" s="58">
        <f t="shared" si="3"/>
        <v>0.12507409602845287</v>
      </c>
      <c r="W30" s="58">
        <f t="shared" si="3"/>
        <v>0.12506047411707799</v>
      </c>
    </row>
    <row r="31" spans="2:23">
      <c r="B31" s="175"/>
      <c r="C31" s="175"/>
      <c r="D31" s="59" t="s">
        <v>251</v>
      </c>
      <c r="E31" s="85">
        <v>4482</v>
      </c>
      <c r="F31" s="85">
        <v>5100</v>
      </c>
      <c r="G31" s="85">
        <v>6238</v>
      </c>
      <c r="H31"/>
      <c r="I31"/>
      <c r="J31"/>
      <c r="K31" s="165"/>
      <c r="L31" s="201"/>
      <c r="M31" s="2" t="s">
        <v>250</v>
      </c>
      <c r="N31" s="55">
        <f t="shared" si="2"/>
        <v>4255</v>
      </c>
      <c r="O31" s="55">
        <f t="shared" si="2"/>
        <v>4843</v>
      </c>
      <c r="P31" s="55">
        <f t="shared" si="2"/>
        <v>5931</v>
      </c>
      <c r="Q31" s="56"/>
      <c r="R31" s="169"/>
      <c r="S31" s="170"/>
      <c r="T31" s="60" t="s">
        <v>250</v>
      </c>
      <c r="U31" s="58">
        <f t="shared" si="3"/>
        <v>0.12506610259122164</v>
      </c>
      <c r="V31" s="58">
        <f t="shared" si="3"/>
        <v>0.12497096399535423</v>
      </c>
      <c r="W31" s="58">
        <f t="shared" si="3"/>
        <v>0.125</v>
      </c>
    </row>
    <row r="32" spans="2:23">
      <c r="B32" s="175"/>
      <c r="C32" s="175"/>
      <c r="D32" s="59" t="s">
        <v>252</v>
      </c>
      <c r="E32" s="85">
        <v>4990</v>
      </c>
      <c r="F32" s="85">
        <v>5678</v>
      </c>
      <c r="G32" s="85">
        <v>6946</v>
      </c>
      <c r="H32"/>
      <c r="I32"/>
      <c r="J32"/>
      <c r="K32" s="165"/>
      <c r="L32" s="201"/>
      <c r="M32" s="2" t="s">
        <v>251</v>
      </c>
      <c r="N32" s="55">
        <f t="shared" si="2"/>
        <v>5042</v>
      </c>
      <c r="O32" s="55">
        <f t="shared" si="2"/>
        <v>5738</v>
      </c>
      <c r="P32" s="55">
        <f t="shared" si="2"/>
        <v>7018</v>
      </c>
      <c r="Q32" s="56"/>
      <c r="R32" s="169"/>
      <c r="S32" s="170"/>
      <c r="T32" s="60" t="s">
        <v>251</v>
      </c>
      <c r="U32" s="58">
        <f t="shared" si="3"/>
        <v>0.12494422132976357</v>
      </c>
      <c r="V32" s="58">
        <f t="shared" si="3"/>
        <v>0.12509803921568619</v>
      </c>
      <c r="W32" s="58">
        <f t="shared" si="3"/>
        <v>0.12504007694773955</v>
      </c>
    </row>
    <row r="33" spans="2:23">
      <c r="B33" s="175"/>
      <c r="C33" s="175"/>
      <c r="D33" s="61" t="s">
        <v>14</v>
      </c>
      <c r="E33" s="87" t="s">
        <v>338</v>
      </c>
      <c r="F33" s="86">
        <v>510</v>
      </c>
      <c r="G33" s="86">
        <v>510</v>
      </c>
      <c r="H33"/>
      <c r="I33"/>
      <c r="J33"/>
      <c r="K33" s="203"/>
      <c r="L33" s="204"/>
      <c r="M33" s="2" t="s">
        <v>252</v>
      </c>
      <c r="N33" s="55">
        <f t="shared" si="2"/>
        <v>5614</v>
      </c>
      <c r="O33" s="55">
        <f t="shared" si="2"/>
        <v>6388</v>
      </c>
      <c r="P33" s="55">
        <f t="shared" si="2"/>
        <v>7814</v>
      </c>
      <c r="Q33" s="56"/>
      <c r="R33" s="172"/>
      <c r="S33" s="173"/>
      <c r="T33" s="60" t="s">
        <v>252</v>
      </c>
      <c r="U33" s="58">
        <f t="shared" si="3"/>
        <v>0.12505010020040075</v>
      </c>
      <c r="V33" s="58">
        <f t="shared" si="3"/>
        <v>0.12504402958788297</v>
      </c>
      <c r="W33" s="58">
        <f t="shared" si="3"/>
        <v>0.1249640080621941</v>
      </c>
    </row>
    <row r="34" spans="2:23">
      <c r="D34" s="33"/>
      <c r="E34" s="32"/>
      <c r="H34"/>
      <c r="I34"/>
      <c r="J34"/>
      <c r="M34" s="1" t="s">
        <v>14</v>
      </c>
      <c r="N34" s="63"/>
      <c r="O34" s="55">
        <f>ROUND(F33*(1+O$3),0)</f>
        <v>574</v>
      </c>
      <c r="P34" s="55">
        <f>ROUND(G33*(1+P$3),0)</f>
        <v>574</v>
      </c>
      <c r="Q34" s="56"/>
      <c r="R34" s="64"/>
      <c r="S34" s="64"/>
      <c r="T34" s="65" t="s">
        <v>14</v>
      </c>
      <c r="U34" s="58"/>
      <c r="V34" s="58">
        <f>O34/F33-1</f>
        <v>0.12549019607843137</v>
      </c>
      <c r="W34" s="58">
        <f>P34/G33-1</f>
        <v>0.12549019607843137</v>
      </c>
    </row>
    <row r="35" spans="2:23">
      <c r="B35" s="178" t="s">
        <v>0</v>
      </c>
      <c r="C35" s="178"/>
      <c r="D35" s="178"/>
      <c r="E35" s="179" t="s">
        <v>15</v>
      </c>
      <c r="F35" s="179" t="s">
        <v>1</v>
      </c>
      <c r="G35" s="179" t="s">
        <v>16</v>
      </c>
      <c r="H35"/>
      <c r="I35"/>
      <c r="J35"/>
      <c r="M35" s="4"/>
      <c r="N35" s="32"/>
      <c r="O35" s="7"/>
      <c r="P35" s="7"/>
      <c r="Q35" s="66"/>
      <c r="R35" s="64"/>
      <c r="S35" s="64"/>
      <c r="T35" s="68"/>
      <c r="U35" s="69"/>
      <c r="V35" s="67"/>
      <c r="W35" s="67"/>
    </row>
    <row r="36" spans="2:23">
      <c r="B36" s="191"/>
      <c r="C36" s="191"/>
      <c r="D36" s="178"/>
      <c r="E36" s="179"/>
      <c r="F36" s="179"/>
      <c r="G36" s="179"/>
      <c r="H36"/>
      <c r="I36"/>
      <c r="J36"/>
      <c r="K36" s="178" t="s">
        <v>0</v>
      </c>
      <c r="L36" s="178"/>
      <c r="M36" s="178"/>
      <c r="N36" s="188" t="s">
        <v>15</v>
      </c>
      <c r="O36" s="188" t="s">
        <v>1</v>
      </c>
      <c r="P36" s="188" t="s">
        <v>16</v>
      </c>
      <c r="Q36" s="189"/>
      <c r="R36" s="190" t="s">
        <v>0</v>
      </c>
      <c r="S36" s="190"/>
      <c r="T36" s="190"/>
      <c r="U36" s="161" t="s">
        <v>15</v>
      </c>
      <c r="V36" s="161" t="s">
        <v>1</v>
      </c>
      <c r="W36" s="161" t="s">
        <v>16</v>
      </c>
    </row>
    <row r="37" spans="2:23">
      <c r="B37" s="175" t="s">
        <v>254</v>
      </c>
      <c r="C37" s="175"/>
      <c r="D37" s="54" t="s">
        <v>257</v>
      </c>
      <c r="E37" s="84">
        <v>543</v>
      </c>
      <c r="F37" s="84">
        <v>673</v>
      </c>
      <c r="G37" s="84">
        <v>794</v>
      </c>
      <c r="H37"/>
      <c r="I37"/>
      <c r="J37"/>
      <c r="K37" s="191"/>
      <c r="L37" s="191"/>
      <c r="M37" s="178"/>
      <c r="N37" s="188"/>
      <c r="O37" s="188"/>
      <c r="P37" s="188"/>
      <c r="Q37" s="189"/>
      <c r="R37" s="192"/>
      <c r="S37" s="192"/>
      <c r="T37" s="190"/>
      <c r="U37" s="161"/>
      <c r="V37" s="161"/>
      <c r="W37" s="161"/>
    </row>
    <row r="38" spans="2:23">
      <c r="B38" s="175"/>
      <c r="C38" s="175"/>
      <c r="D38" s="54" t="s">
        <v>258</v>
      </c>
      <c r="E38" s="84">
        <v>774</v>
      </c>
      <c r="F38" s="84">
        <v>1010</v>
      </c>
      <c r="G38" s="84">
        <v>1291</v>
      </c>
      <c r="H38"/>
      <c r="I38"/>
      <c r="J38"/>
      <c r="K38" s="163" t="s">
        <v>254</v>
      </c>
      <c r="L38" s="205"/>
      <c r="M38" s="3" t="s">
        <v>257</v>
      </c>
      <c r="N38" s="55">
        <f t="shared" ref="N38:P47" si="4">ROUND(E37*(1+N$3),0)</f>
        <v>611</v>
      </c>
      <c r="O38" s="55">
        <f t="shared" si="4"/>
        <v>757</v>
      </c>
      <c r="P38" s="55">
        <f t="shared" si="4"/>
        <v>893</v>
      </c>
      <c r="Q38" s="56"/>
      <c r="R38" s="176" t="s">
        <v>254</v>
      </c>
      <c r="S38" s="177"/>
      <c r="T38" s="57" t="s">
        <v>257</v>
      </c>
      <c r="U38" s="58">
        <f t="shared" ref="U38:W47" si="5">N38/E37-1</f>
        <v>0.12523020257826878</v>
      </c>
      <c r="V38" s="58">
        <f t="shared" si="5"/>
        <v>0.12481426448736999</v>
      </c>
      <c r="W38" s="58">
        <f t="shared" si="5"/>
        <v>0.12468513853904284</v>
      </c>
    </row>
    <row r="39" spans="2:23">
      <c r="B39" s="175"/>
      <c r="C39" s="175"/>
      <c r="D39" s="54" t="s">
        <v>259</v>
      </c>
      <c r="E39" s="84">
        <v>999</v>
      </c>
      <c r="F39" s="84">
        <v>1248</v>
      </c>
      <c r="G39" s="84">
        <v>1538</v>
      </c>
      <c r="H39"/>
      <c r="I39"/>
      <c r="J39"/>
      <c r="K39" s="165"/>
      <c r="L39" s="201"/>
      <c r="M39" s="3" t="s">
        <v>258</v>
      </c>
      <c r="N39" s="55">
        <f t="shared" si="4"/>
        <v>871</v>
      </c>
      <c r="O39" s="55">
        <f t="shared" si="4"/>
        <v>1136</v>
      </c>
      <c r="P39" s="55">
        <f t="shared" si="4"/>
        <v>1452</v>
      </c>
      <c r="Q39" s="56"/>
      <c r="R39" s="169"/>
      <c r="S39" s="170"/>
      <c r="T39" s="57" t="s">
        <v>258</v>
      </c>
      <c r="U39" s="58">
        <f t="shared" si="5"/>
        <v>0.1253229974160206</v>
      </c>
      <c r="V39" s="58">
        <f t="shared" si="5"/>
        <v>0.12475247524752486</v>
      </c>
      <c r="W39" s="58">
        <f t="shared" si="5"/>
        <v>0.12470952749806341</v>
      </c>
    </row>
    <row r="40" spans="2:23">
      <c r="B40" s="175"/>
      <c r="C40" s="175"/>
      <c r="D40" s="54" t="s">
        <v>260</v>
      </c>
      <c r="E40" s="84">
        <v>1180</v>
      </c>
      <c r="F40" s="84">
        <v>1440</v>
      </c>
      <c r="G40" s="84">
        <v>1687</v>
      </c>
      <c r="H40"/>
      <c r="I40"/>
      <c r="J40"/>
      <c r="K40" s="165"/>
      <c r="L40" s="201"/>
      <c r="M40" s="3" t="s">
        <v>259</v>
      </c>
      <c r="N40" s="55">
        <f t="shared" si="4"/>
        <v>1124</v>
      </c>
      <c r="O40" s="55">
        <f t="shared" si="4"/>
        <v>1404</v>
      </c>
      <c r="P40" s="55">
        <f t="shared" si="4"/>
        <v>1730</v>
      </c>
      <c r="Q40" s="56"/>
      <c r="R40" s="169"/>
      <c r="S40" s="170"/>
      <c r="T40" s="57" t="s">
        <v>259</v>
      </c>
      <c r="U40" s="58">
        <f t="shared" si="5"/>
        <v>0.12512512512512508</v>
      </c>
      <c r="V40" s="58">
        <f t="shared" si="5"/>
        <v>0.125</v>
      </c>
      <c r="W40" s="58">
        <f t="shared" si="5"/>
        <v>0.12483745123537071</v>
      </c>
    </row>
    <row r="41" spans="2:23">
      <c r="B41" s="175"/>
      <c r="C41" s="175"/>
      <c r="D41" s="54" t="s">
        <v>261</v>
      </c>
      <c r="E41" s="84">
        <v>1636</v>
      </c>
      <c r="F41" s="84">
        <v>1919</v>
      </c>
      <c r="G41" s="84">
        <v>2483</v>
      </c>
      <c r="H41"/>
      <c r="I41"/>
      <c r="J41"/>
      <c r="K41" s="165"/>
      <c r="L41" s="201"/>
      <c r="M41" s="3" t="s">
        <v>260</v>
      </c>
      <c r="N41" s="55">
        <f t="shared" si="4"/>
        <v>1328</v>
      </c>
      <c r="O41" s="55">
        <f t="shared" si="4"/>
        <v>1620</v>
      </c>
      <c r="P41" s="55">
        <f t="shared" si="4"/>
        <v>1898</v>
      </c>
      <c r="Q41" s="56"/>
      <c r="R41" s="169"/>
      <c r="S41" s="170"/>
      <c r="T41" s="57" t="s">
        <v>260</v>
      </c>
      <c r="U41" s="58">
        <f t="shared" si="5"/>
        <v>0.12542372881355934</v>
      </c>
      <c r="V41" s="58">
        <f t="shared" si="5"/>
        <v>0.125</v>
      </c>
      <c r="W41" s="58">
        <f t="shared" si="5"/>
        <v>0.12507409602845287</v>
      </c>
    </row>
    <row r="42" spans="2:23">
      <c r="B42" s="175"/>
      <c r="C42" s="175"/>
      <c r="D42" s="54" t="s">
        <v>262</v>
      </c>
      <c r="E42" s="84">
        <v>2271</v>
      </c>
      <c r="F42" s="84">
        <v>2594</v>
      </c>
      <c r="G42" s="84">
        <v>3176</v>
      </c>
      <c r="H42"/>
      <c r="I42"/>
      <c r="J42"/>
      <c r="K42" s="165"/>
      <c r="L42" s="201"/>
      <c r="M42" s="3" t="s">
        <v>261</v>
      </c>
      <c r="N42" s="55">
        <f t="shared" si="4"/>
        <v>1841</v>
      </c>
      <c r="O42" s="55">
        <f t="shared" si="4"/>
        <v>2159</v>
      </c>
      <c r="P42" s="55">
        <f t="shared" si="4"/>
        <v>2793</v>
      </c>
      <c r="Q42" s="56"/>
      <c r="R42" s="169"/>
      <c r="S42" s="170"/>
      <c r="T42" s="57" t="s">
        <v>261</v>
      </c>
      <c r="U42" s="58">
        <f t="shared" si="5"/>
        <v>0.12530562347188257</v>
      </c>
      <c r="V42" s="58">
        <f t="shared" si="5"/>
        <v>0.12506513809275654</v>
      </c>
      <c r="W42" s="58">
        <f t="shared" si="5"/>
        <v>0.12484897301651232</v>
      </c>
    </row>
    <row r="43" spans="2:23">
      <c r="B43" s="175"/>
      <c r="C43" s="175"/>
      <c r="D43" s="54" t="s">
        <v>263</v>
      </c>
      <c r="E43" s="84">
        <v>2838</v>
      </c>
      <c r="F43" s="84">
        <v>3241</v>
      </c>
      <c r="G43" s="84">
        <v>3972</v>
      </c>
      <c r="H43"/>
      <c r="I43"/>
      <c r="J43"/>
      <c r="K43" s="165"/>
      <c r="L43" s="201"/>
      <c r="M43" s="3" t="s">
        <v>262</v>
      </c>
      <c r="N43" s="55">
        <f t="shared" si="4"/>
        <v>2555</v>
      </c>
      <c r="O43" s="55">
        <f t="shared" si="4"/>
        <v>2918</v>
      </c>
      <c r="P43" s="55">
        <f t="shared" si="4"/>
        <v>3573</v>
      </c>
      <c r="Q43" s="56"/>
      <c r="R43" s="169"/>
      <c r="S43" s="170"/>
      <c r="T43" s="57" t="s">
        <v>262</v>
      </c>
      <c r="U43" s="58">
        <f t="shared" si="5"/>
        <v>0.12505504183179217</v>
      </c>
      <c r="V43" s="58">
        <f t="shared" si="5"/>
        <v>0.12490362374710862</v>
      </c>
      <c r="W43" s="58">
        <f t="shared" si="5"/>
        <v>0.125</v>
      </c>
    </row>
    <row r="44" spans="2:23">
      <c r="B44" s="175"/>
      <c r="C44" s="175"/>
      <c r="D44" s="59" t="s">
        <v>324</v>
      </c>
      <c r="E44" s="85">
        <v>3634</v>
      </c>
      <c r="F44" s="85">
        <v>4135</v>
      </c>
      <c r="G44" s="85">
        <v>5065</v>
      </c>
      <c r="H44"/>
      <c r="I44"/>
      <c r="J44"/>
      <c r="K44" s="165"/>
      <c r="L44" s="201"/>
      <c r="M44" s="3" t="s">
        <v>263</v>
      </c>
      <c r="N44" s="55">
        <f t="shared" si="4"/>
        <v>3193</v>
      </c>
      <c r="O44" s="55">
        <f t="shared" si="4"/>
        <v>3646</v>
      </c>
      <c r="P44" s="55">
        <f t="shared" si="4"/>
        <v>4469</v>
      </c>
      <c r="Q44" s="56"/>
      <c r="R44" s="169"/>
      <c r="S44" s="170"/>
      <c r="T44" s="57" t="s">
        <v>263</v>
      </c>
      <c r="U44" s="58">
        <f t="shared" si="5"/>
        <v>0.12508809020436917</v>
      </c>
      <c r="V44" s="58">
        <f t="shared" si="5"/>
        <v>0.1249614316568961</v>
      </c>
      <c r="W44" s="58">
        <f t="shared" si="5"/>
        <v>0.12512588116817724</v>
      </c>
    </row>
    <row r="45" spans="2:23">
      <c r="B45" s="175"/>
      <c r="C45" s="175"/>
      <c r="D45" s="59" t="s">
        <v>251</v>
      </c>
      <c r="E45" s="85">
        <v>4306</v>
      </c>
      <c r="F45" s="85">
        <v>4898</v>
      </c>
      <c r="G45" s="85">
        <v>5994</v>
      </c>
      <c r="H45"/>
      <c r="I45"/>
      <c r="J45"/>
      <c r="K45" s="165"/>
      <c r="L45" s="201"/>
      <c r="M45" s="2" t="s">
        <v>250</v>
      </c>
      <c r="N45" s="55">
        <f t="shared" si="4"/>
        <v>4088</v>
      </c>
      <c r="O45" s="55">
        <f t="shared" si="4"/>
        <v>4652</v>
      </c>
      <c r="P45" s="55">
        <f t="shared" si="4"/>
        <v>5698</v>
      </c>
      <c r="Q45" s="56"/>
      <c r="R45" s="169"/>
      <c r="S45" s="170"/>
      <c r="T45" s="60" t="s">
        <v>250</v>
      </c>
      <c r="U45" s="58">
        <f t="shared" si="5"/>
        <v>0.12493120528343415</v>
      </c>
      <c r="V45" s="58">
        <f t="shared" si="5"/>
        <v>0.12503022974607014</v>
      </c>
      <c r="W45" s="58">
        <f t="shared" si="5"/>
        <v>0.12497532082922014</v>
      </c>
    </row>
    <row r="46" spans="2:23">
      <c r="B46" s="175"/>
      <c r="C46" s="175"/>
      <c r="D46" s="59" t="s">
        <v>252</v>
      </c>
      <c r="E46" s="85">
        <v>4795</v>
      </c>
      <c r="F46" s="85">
        <v>5454</v>
      </c>
      <c r="G46" s="85">
        <v>6673</v>
      </c>
      <c r="H46"/>
      <c r="I46"/>
      <c r="J46"/>
      <c r="K46" s="165"/>
      <c r="L46" s="201"/>
      <c r="M46" s="2" t="s">
        <v>251</v>
      </c>
      <c r="N46" s="55">
        <f t="shared" si="4"/>
        <v>4844</v>
      </c>
      <c r="O46" s="55">
        <f t="shared" si="4"/>
        <v>5510</v>
      </c>
      <c r="P46" s="55">
        <f t="shared" si="4"/>
        <v>6743</v>
      </c>
      <c r="Q46" s="56"/>
      <c r="R46" s="169"/>
      <c r="S46" s="170"/>
      <c r="T46" s="60" t="s">
        <v>251</v>
      </c>
      <c r="U46" s="58">
        <f t="shared" si="5"/>
        <v>0.12494194147700877</v>
      </c>
      <c r="V46" s="58">
        <f t="shared" si="5"/>
        <v>0.12494895875867695</v>
      </c>
      <c r="W46" s="58">
        <f t="shared" si="5"/>
        <v>0.12495829162495831</v>
      </c>
    </row>
    <row r="47" spans="2:23">
      <c r="B47" s="175"/>
      <c r="C47" s="175"/>
      <c r="D47" s="61" t="s">
        <v>14</v>
      </c>
      <c r="E47" s="87" t="s">
        <v>338</v>
      </c>
      <c r="F47" s="86">
        <v>510</v>
      </c>
      <c r="G47" s="86">
        <v>510</v>
      </c>
      <c r="H47"/>
      <c r="I47"/>
      <c r="J47"/>
      <c r="K47" s="203"/>
      <c r="L47" s="204"/>
      <c r="M47" s="2" t="s">
        <v>252</v>
      </c>
      <c r="N47" s="55">
        <f t="shared" si="4"/>
        <v>5394</v>
      </c>
      <c r="O47" s="55">
        <f t="shared" si="4"/>
        <v>6136</v>
      </c>
      <c r="P47" s="55">
        <f t="shared" si="4"/>
        <v>7507</v>
      </c>
      <c r="Q47" s="56"/>
      <c r="R47" s="172"/>
      <c r="S47" s="173"/>
      <c r="T47" s="60" t="s">
        <v>252</v>
      </c>
      <c r="U47" s="58">
        <f t="shared" si="5"/>
        <v>0.12492179353493227</v>
      </c>
      <c r="V47" s="58">
        <f t="shared" si="5"/>
        <v>0.12504583791712509</v>
      </c>
      <c r="W47" s="58">
        <f t="shared" si="5"/>
        <v>0.12498126779559415</v>
      </c>
    </row>
    <row r="48" spans="2:23">
      <c r="H48"/>
      <c r="I48"/>
      <c r="J48"/>
      <c r="M48" s="1" t="s">
        <v>14</v>
      </c>
      <c r="N48" s="63"/>
      <c r="O48" s="55">
        <f>ROUND(F47*(1+O$3),0)</f>
        <v>574</v>
      </c>
      <c r="P48" s="55">
        <f>ROUND(G47*(1+P$3),0)</f>
        <v>574</v>
      </c>
      <c r="Q48" s="56"/>
      <c r="R48" s="64"/>
      <c r="S48" s="64"/>
      <c r="T48" s="65" t="s">
        <v>14</v>
      </c>
      <c r="U48" s="58"/>
      <c r="V48" s="58">
        <f>O48/F47-1</f>
        <v>0.12549019607843137</v>
      </c>
      <c r="W48" s="58">
        <f>P48/G47-1</f>
        <v>0.12549019607843137</v>
      </c>
    </row>
    <row r="49" spans="2:23">
      <c r="B49" s="178" t="s">
        <v>0</v>
      </c>
      <c r="C49" s="178"/>
      <c r="D49" s="178"/>
      <c r="E49" s="179" t="s">
        <v>15</v>
      </c>
      <c r="F49" s="179" t="s">
        <v>1</v>
      </c>
      <c r="G49" s="179" t="s">
        <v>16</v>
      </c>
      <c r="N49" s="7"/>
      <c r="O49" s="7"/>
      <c r="P49" s="7"/>
      <c r="Q49" s="66"/>
      <c r="R49" s="64"/>
      <c r="S49" s="64"/>
      <c r="T49" s="64"/>
      <c r="U49" s="67"/>
      <c r="V49" s="67"/>
      <c r="W49" s="67"/>
    </row>
    <row r="50" spans="2:23">
      <c r="B50" s="178"/>
      <c r="C50" s="178"/>
      <c r="D50" s="178"/>
      <c r="E50" s="179"/>
      <c r="F50" s="179"/>
      <c r="G50" s="179"/>
      <c r="H50"/>
      <c r="I50"/>
      <c r="J50"/>
      <c r="K50" s="178" t="s">
        <v>0</v>
      </c>
      <c r="L50" s="178"/>
      <c r="M50" s="178"/>
      <c r="N50" s="188" t="s">
        <v>15</v>
      </c>
      <c r="O50" s="188" t="s">
        <v>1</v>
      </c>
      <c r="P50" s="188" t="s">
        <v>16</v>
      </c>
      <c r="Q50" s="189"/>
      <c r="R50" s="190" t="s">
        <v>0</v>
      </c>
      <c r="S50" s="190"/>
      <c r="T50" s="190"/>
      <c r="U50" s="161" t="s">
        <v>15</v>
      </c>
      <c r="V50" s="161" t="s">
        <v>1</v>
      </c>
      <c r="W50" s="161" t="s">
        <v>16</v>
      </c>
    </row>
    <row r="51" spans="2:23">
      <c r="B51" s="162" t="s">
        <v>255</v>
      </c>
      <c r="C51" s="162"/>
      <c r="D51" s="70" t="s">
        <v>257</v>
      </c>
      <c r="E51" s="84">
        <v>502</v>
      </c>
      <c r="F51" s="84">
        <v>617</v>
      </c>
      <c r="G51" s="84">
        <v>729</v>
      </c>
      <c r="H51"/>
      <c r="I51"/>
      <c r="J51"/>
      <c r="K51" s="178"/>
      <c r="L51" s="178"/>
      <c r="M51" s="178"/>
      <c r="N51" s="188"/>
      <c r="O51" s="188"/>
      <c r="P51" s="188"/>
      <c r="Q51" s="189"/>
      <c r="R51" s="190"/>
      <c r="S51" s="190"/>
      <c r="T51" s="190"/>
      <c r="U51" s="161"/>
      <c r="V51" s="161"/>
      <c r="W51" s="161"/>
    </row>
    <row r="52" spans="2:23">
      <c r="B52" s="162"/>
      <c r="C52" s="162"/>
      <c r="D52" s="54" t="s">
        <v>258</v>
      </c>
      <c r="E52" s="84">
        <v>710</v>
      </c>
      <c r="F52" s="84">
        <v>926</v>
      </c>
      <c r="G52" s="84">
        <v>1186</v>
      </c>
      <c r="H52"/>
      <c r="I52"/>
      <c r="J52"/>
      <c r="K52" s="165" t="s">
        <v>325</v>
      </c>
      <c r="L52" s="201"/>
      <c r="M52" s="9" t="s">
        <v>257</v>
      </c>
      <c r="N52" s="55">
        <f t="shared" ref="N52:P61" si="6">ROUND(E51*(1+N$3),0)</f>
        <v>565</v>
      </c>
      <c r="O52" s="55">
        <f t="shared" si="6"/>
        <v>694</v>
      </c>
      <c r="P52" s="55">
        <f t="shared" si="6"/>
        <v>820</v>
      </c>
      <c r="Q52" s="56"/>
      <c r="R52" s="169" t="s">
        <v>325</v>
      </c>
      <c r="S52" s="170"/>
      <c r="T52" s="71" t="s">
        <v>257</v>
      </c>
      <c r="U52" s="58">
        <f t="shared" ref="U52:W61" si="7">N52/E51-1</f>
        <v>0.1254980079681276</v>
      </c>
      <c r="V52" s="58">
        <f t="shared" si="7"/>
        <v>0.12479740680713136</v>
      </c>
      <c r="W52" s="58">
        <f t="shared" si="7"/>
        <v>0.1248285322359397</v>
      </c>
    </row>
    <row r="53" spans="2:23">
      <c r="B53" s="162"/>
      <c r="C53" s="162"/>
      <c r="D53" s="54" t="s">
        <v>259</v>
      </c>
      <c r="E53" s="84">
        <v>918</v>
      </c>
      <c r="F53" s="84">
        <v>1146</v>
      </c>
      <c r="G53" s="84">
        <v>1415</v>
      </c>
      <c r="H53"/>
      <c r="I53"/>
      <c r="J53"/>
      <c r="K53" s="165"/>
      <c r="L53" s="201"/>
      <c r="M53" s="3" t="s">
        <v>258</v>
      </c>
      <c r="N53" s="55">
        <f t="shared" si="6"/>
        <v>799</v>
      </c>
      <c r="O53" s="55">
        <f t="shared" si="6"/>
        <v>1042</v>
      </c>
      <c r="P53" s="55">
        <f t="shared" si="6"/>
        <v>1334</v>
      </c>
      <c r="Q53" s="56"/>
      <c r="R53" s="169"/>
      <c r="S53" s="170"/>
      <c r="T53" s="57" t="s">
        <v>258</v>
      </c>
      <c r="U53" s="58">
        <f t="shared" si="7"/>
        <v>0.12535211267605639</v>
      </c>
      <c r="V53" s="58">
        <f t="shared" si="7"/>
        <v>0.12526997840172793</v>
      </c>
      <c r="W53" s="58">
        <f t="shared" si="7"/>
        <v>0.12478920741989885</v>
      </c>
    </row>
    <row r="54" spans="2:23">
      <c r="B54" s="162"/>
      <c r="C54" s="162"/>
      <c r="D54" s="54" t="s">
        <v>260</v>
      </c>
      <c r="E54" s="84">
        <v>1084</v>
      </c>
      <c r="F54" s="84">
        <v>1323</v>
      </c>
      <c r="G54" s="84">
        <v>1550</v>
      </c>
      <c r="H54"/>
      <c r="I54"/>
      <c r="J54"/>
      <c r="K54" s="165"/>
      <c r="L54" s="201"/>
      <c r="M54" s="3" t="s">
        <v>259</v>
      </c>
      <c r="N54" s="55">
        <f t="shared" si="6"/>
        <v>1033</v>
      </c>
      <c r="O54" s="55">
        <f t="shared" si="6"/>
        <v>1289</v>
      </c>
      <c r="P54" s="55">
        <f t="shared" si="6"/>
        <v>1592</v>
      </c>
      <c r="Q54" s="56"/>
      <c r="R54" s="169"/>
      <c r="S54" s="170"/>
      <c r="T54" s="57" t="s">
        <v>259</v>
      </c>
      <c r="U54" s="58">
        <f t="shared" si="7"/>
        <v>0.12527233115468417</v>
      </c>
      <c r="V54" s="58">
        <f t="shared" si="7"/>
        <v>0.12478184991273999</v>
      </c>
      <c r="W54" s="58">
        <f t="shared" si="7"/>
        <v>0.12508833922261475</v>
      </c>
    </row>
    <row r="55" spans="2:23">
      <c r="B55" s="162"/>
      <c r="C55" s="162"/>
      <c r="D55" s="54" t="s">
        <v>261</v>
      </c>
      <c r="E55" s="84">
        <v>1502</v>
      </c>
      <c r="F55" s="84">
        <v>1764</v>
      </c>
      <c r="G55" s="84">
        <v>2279</v>
      </c>
      <c r="H55"/>
      <c r="I55"/>
      <c r="J55"/>
      <c r="K55" s="165"/>
      <c r="L55" s="201"/>
      <c r="M55" s="3" t="s">
        <v>260</v>
      </c>
      <c r="N55" s="55">
        <f t="shared" si="6"/>
        <v>1220</v>
      </c>
      <c r="O55" s="55">
        <f t="shared" si="6"/>
        <v>1488</v>
      </c>
      <c r="P55" s="55">
        <f t="shared" si="6"/>
        <v>1744</v>
      </c>
      <c r="Q55" s="56"/>
      <c r="R55" s="169"/>
      <c r="S55" s="170"/>
      <c r="T55" s="57" t="s">
        <v>260</v>
      </c>
      <c r="U55" s="58">
        <f t="shared" si="7"/>
        <v>0.1254612546125462</v>
      </c>
      <c r="V55" s="58">
        <f t="shared" si="7"/>
        <v>0.12471655328798192</v>
      </c>
      <c r="W55" s="58">
        <f t="shared" si="7"/>
        <v>0.12516129032258072</v>
      </c>
    </row>
    <row r="56" spans="2:23">
      <c r="B56" s="162"/>
      <c r="C56" s="162"/>
      <c r="D56" s="54" t="s">
        <v>262</v>
      </c>
      <c r="E56" s="84">
        <v>2086</v>
      </c>
      <c r="F56" s="84">
        <v>2380</v>
      </c>
      <c r="G56" s="84">
        <v>2918</v>
      </c>
      <c r="H56"/>
      <c r="I56"/>
      <c r="J56"/>
      <c r="K56" s="165"/>
      <c r="L56" s="201"/>
      <c r="M56" s="3" t="s">
        <v>261</v>
      </c>
      <c r="N56" s="55">
        <f t="shared" si="6"/>
        <v>1690</v>
      </c>
      <c r="O56" s="55">
        <f t="shared" si="6"/>
        <v>1985</v>
      </c>
      <c r="P56" s="55">
        <f t="shared" si="6"/>
        <v>2564</v>
      </c>
      <c r="Q56" s="56"/>
      <c r="R56" s="169"/>
      <c r="S56" s="170"/>
      <c r="T56" s="57" t="s">
        <v>261</v>
      </c>
      <c r="U56" s="58">
        <f t="shared" si="7"/>
        <v>0.12516644474034622</v>
      </c>
      <c r="V56" s="58">
        <f t="shared" si="7"/>
        <v>0.12528344671201808</v>
      </c>
      <c r="W56" s="58">
        <f t="shared" si="7"/>
        <v>0.12505484861781491</v>
      </c>
    </row>
    <row r="57" spans="2:23">
      <c r="B57" s="162"/>
      <c r="C57" s="162"/>
      <c r="D57" s="54" t="s">
        <v>263</v>
      </c>
      <c r="E57" s="84">
        <v>2606</v>
      </c>
      <c r="F57" s="84">
        <v>2977</v>
      </c>
      <c r="G57" s="84">
        <v>3648</v>
      </c>
      <c r="H57"/>
      <c r="I57"/>
      <c r="J57"/>
      <c r="K57" s="165"/>
      <c r="L57" s="201"/>
      <c r="M57" s="3" t="s">
        <v>262</v>
      </c>
      <c r="N57" s="55">
        <f t="shared" si="6"/>
        <v>2347</v>
      </c>
      <c r="O57" s="55">
        <f t="shared" si="6"/>
        <v>2678</v>
      </c>
      <c r="P57" s="55">
        <f t="shared" si="6"/>
        <v>3283</v>
      </c>
      <c r="Q57" s="56"/>
      <c r="R57" s="169"/>
      <c r="S57" s="170"/>
      <c r="T57" s="57" t="s">
        <v>262</v>
      </c>
      <c r="U57" s="58">
        <f t="shared" si="7"/>
        <v>0.12511984659635655</v>
      </c>
      <c r="V57" s="58">
        <f t="shared" si="7"/>
        <v>0.12521008403361344</v>
      </c>
      <c r="W57" s="58">
        <f t="shared" si="7"/>
        <v>0.12508567511994517</v>
      </c>
    </row>
    <row r="58" spans="2:23">
      <c r="B58" s="162"/>
      <c r="C58" s="162"/>
      <c r="D58" s="59" t="s">
        <v>324</v>
      </c>
      <c r="E58" s="85">
        <v>3339</v>
      </c>
      <c r="F58" s="85">
        <v>3798</v>
      </c>
      <c r="G58" s="85">
        <v>4650</v>
      </c>
      <c r="H58"/>
      <c r="I58"/>
      <c r="J58"/>
      <c r="K58" s="202"/>
      <c r="L58" s="201"/>
      <c r="M58" s="3" t="s">
        <v>263</v>
      </c>
      <c r="N58" s="55">
        <f t="shared" si="6"/>
        <v>2932</v>
      </c>
      <c r="O58" s="55">
        <f t="shared" si="6"/>
        <v>3349</v>
      </c>
      <c r="P58" s="55">
        <f t="shared" si="6"/>
        <v>4104</v>
      </c>
      <c r="Q58" s="56"/>
      <c r="R58" s="171"/>
      <c r="S58" s="170"/>
      <c r="T58" s="57" t="s">
        <v>263</v>
      </c>
      <c r="U58" s="58">
        <f t="shared" si="7"/>
        <v>0.12509593246354567</v>
      </c>
      <c r="V58" s="58">
        <f t="shared" si="7"/>
        <v>0.12495801142089347</v>
      </c>
      <c r="W58" s="58">
        <f t="shared" si="7"/>
        <v>0.125</v>
      </c>
    </row>
    <row r="59" spans="2:23">
      <c r="B59" s="162"/>
      <c r="C59" s="162"/>
      <c r="D59" s="59" t="s">
        <v>251</v>
      </c>
      <c r="E59" s="85">
        <v>3954</v>
      </c>
      <c r="F59" s="85">
        <v>4499</v>
      </c>
      <c r="G59" s="85">
        <v>5502</v>
      </c>
      <c r="H59"/>
      <c r="I59"/>
      <c r="J59"/>
      <c r="K59" s="202"/>
      <c r="L59" s="201"/>
      <c r="M59" s="2" t="s">
        <v>250</v>
      </c>
      <c r="N59" s="55">
        <f t="shared" si="6"/>
        <v>3756</v>
      </c>
      <c r="O59" s="55">
        <f t="shared" si="6"/>
        <v>4273</v>
      </c>
      <c r="P59" s="55">
        <f t="shared" si="6"/>
        <v>5231</v>
      </c>
      <c r="Q59" s="56"/>
      <c r="R59" s="171"/>
      <c r="S59" s="170"/>
      <c r="T59" s="60" t="s">
        <v>250</v>
      </c>
      <c r="U59" s="58">
        <f t="shared" si="7"/>
        <v>0.12488769092542684</v>
      </c>
      <c r="V59" s="58">
        <f t="shared" si="7"/>
        <v>0.12506582411795675</v>
      </c>
      <c r="W59" s="58">
        <f t="shared" si="7"/>
        <v>0.12494623655913983</v>
      </c>
    </row>
    <row r="60" spans="2:23">
      <c r="B60" s="162"/>
      <c r="C60" s="162"/>
      <c r="D60" s="59" t="s">
        <v>252</v>
      </c>
      <c r="E60" s="85">
        <v>4403</v>
      </c>
      <c r="F60" s="85">
        <v>5008</v>
      </c>
      <c r="G60" s="85">
        <v>6128</v>
      </c>
      <c r="H60"/>
      <c r="I60"/>
      <c r="J60"/>
      <c r="K60" s="203"/>
      <c r="L60" s="204"/>
      <c r="M60" s="2" t="s">
        <v>251</v>
      </c>
      <c r="N60" s="55">
        <f t="shared" si="6"/>
        <v>4448</v>
      </c>
      <c r="O60" s="55">
        <f t="shared" si="6"/>
        <v>5061</v>
      </c>
      <c r="P60" s="55">
        <f t="shared" si="6"/>
        <v>6190</v>
      </c>
      <c r="Q60" s="56"/>
      <c r="R60" s="172"/>
      <c r="S60" s="173"/>
      <c r="T60" s="60" t="s">
        <v>251</v>
      </c>
      <c r="U60" s="58">
        <f t="shared" si="7"/>
        <v>0.12493677288821448</v>
      </c>
      <c r="V60" s="58">
        <f t="shared" si="7"/>
        <v>0.12491664814403203</v>
      </c>
      <c r="W60" s="58">
        <f t="shared" si="7"/>
        <v>0.1250454380225372</v>
      </c>
    </row>
    <row r="61" spans="2:23">
      <c r="B61" s="162"/>
      <c r="C61" s="162"/>
      <c r="D61" s="61" t="s">
        <v>14</v>
      </c>
      <c r="E61" s="87" t="s">
        <v>338</v>
      </c>
      <c r="F61" s="86">
        <v>510</v>
      </c>
      <c r="G61" s="86">
        <v>510</v>
      </c>
      <c r="H61"/>
      <c r="I61"/>
      <c r="J61"/>
      <c r="M61" s="2" t="s">
        <v>252</v>
      </c>
      <c r="N61" s="55">
        <f t="shared" si="6"/>
        <v>4953</v>
      </c>
      <c r="O61" s="55">
        <f t="shared" si="6"/>
        <v>5634</v>
      </c>
      <c r="P61" s="55">
        <f t="shared" si="6"/>
        <v>6894</v>
      </c>
      <c r="Q61" s="56"/>
      <c r="R61" s="64"/>
      <c r="S61" s="64"/>
      <c r="T61" s="60" t="s">
        <v>252</v>
      </c>
      <c r="U61" s="58">
        <f t="shared" si="7"/>
        <v>0.12491483079718368</v>
      </c>
      <c r="V61" s="58">
        <f t="shared" si="7"/>
        <v>0.125</v>
      </c>
      <c r="W61" s="58">
        <f t="shared" si="7"/>
        <v>0.125</v>
      </c>
    </row>
    <row r="62" spans="2:23">
      <c r="B62" s="174" t="s">
        <v>326</v>
      </c>
      <c r="C62" s="174"/>
      <c r="D62" s="174"/>
      <c r="E62" s="174"/>
      <c r="F62" s="174"/>
      <c r="G62" s="174"/>
      <c r="M62" s="1" t="s">
        <v>14</v>
      </c>
      <c r="N62" s="63"/>
      <c r="O62" s="55">
        <f>ROUND(F61*(1+O$3),0)</f>
        <v>574</v>
      </c>
      <c r="P62" s="55">
        <f>ROUND(G61*(1+P$3),0)</f>
        <v>574</v>
      </c>
      <c r="Q62" s="56"/>
      <c r="R62" s="64"/>
      <c r="S62" s="64"/>
      <c r="T62" s="65" t="s">
        <v>14</v>
      </c>
      <c r="U62" s="58"/>
      <c r="V62" s="58">
        <f>O62/F61-1</f>
        <v>0.12549019607843137</v>
      </c>
      <c r="W62" s="58">
        <f>P62/G61-1</f>
        <v>0.12549019607843137</v>
      </c>
    </row>
    <row r="63" spans="2:23" s="7" customFormat="1" ht="15" customHeight="1">
      <c r="B63" s="199" t="s">
        <v>327</v>
      </c>
      <c r="C63" s="199"/>
      <c r="D63" s="199"/>
      <c r="E63" s="199"/>
      <c r="F63" s="199"/>
      <c r="G63" s="199"/>
    </row>
    <row r="64" spans="2:23" s="7" customFormat="1">
      <c r="B64" s="154" t="s">
        <v>256</v>
      </c>
      <c r="C64" s="154"/>
      <c r="D64" s="154"/>
      <c r="E64" s="154"/>
      <c r="F64" s="154"/>
      <c r="G64" s="154"/>
    </row>
    <row r="65" spans="2:7" s="7" customFormat="1">
      <c r="B65" s="196" t="s">
        <v>328</v>
      </c>
      <c r="C65" s="196"/>
      <c r="D65" s="196"/>
      <c r="E65" s="196"/>
      <c r="F65" s="196"/>
      <c r="G65" s="196"/>
    </row>
    <row r="66" spans="2:7" s="7" customFormat="1">
      <c r="B66" s="154" t="s">
        <v>329</v>
      </c>
      <c r="C66" s="154"/>
      <c r="D66" s="154"/>
      <c r="E66" s="154"/>
      <c r="F66" s="154"/>
      <c r="G66" s="154"/>
    </row>
    <row r="67" spans="2:7">
      <c r="B67" s="196" t="s">
        <v>330</v>
      </c>
      <c r="C67" s="154"/>
      <c r="D67" s="154"/>
      <c r="E67" s="154"/>
      <c r="F67" s="154"/>
      <c r="G67" s="154"/>
    </row>
    <row r="68" spans="2:7">
      <c r="B68" s="157" t="s">
        <v>341</v>
      </c>
      <c r="C68" s="158"/>
      <c r="D68" s="158"/>
      <c r="E68" s="158"/>
      <c r="F68" s="158"/>
      <c r="G68" s="159"/>
    </row>
    <row r="69" spans="2:7">
      <c r="B69" s="157" t="s">
        <v>342</v>
      </c>
      <c r="C69" s="158"/>
      <c r="D69" s="158"/>
      <c r="E69" s="158"/>
      <c r="F69" s="158"/>
      <c r="G69" s="159"/>
    </row>
    <row r="70" spans="2:7">
      <c r="B70" s="157" t="s">
        <v>343</v>
      </c>
      <c r="C70" s="158"/>
      <c r="D70" s="158"/>
      <c r="E70" s="158"/>
      <c r="F70" s="158"/>
      <c r="G70" s="159"/>
    </row>
    <row r="71" spans="2:7">
      <c r="B71" s="157" t="s">
        <v>344</v>
      </c>
      <c r="C71" s="158"/>
      <c r="D71" s="158"/>
      <c r="E71" s="158"/>
      <c r="F71" s="158"/>
      <c r="G71" s="159"/>
    </row>
    <row r="72" spans="2:7">
      <c r="B72" s="160" t="s">
        <v>331</v>
      </c>
      <c r="C72" s="160"/>
      <c r="D72" s="160"/>
      <c r="E72" s="160"/>
      <c r="F72" s="160"/>
      <c r="G72" s="160"/>
    </row>
    <row r="73" spans="2:7">
      <c r="B73" s="154" t="s">
        <v>332</v>
      </c>
      <c r="C73" s="154"/>
      <c r="D73" s="154"/>
      <c r="E73" s="154"/>
      <c r="F73" s="154"/>
      <c r="G73" s="154"/>
    </row>
    <row r="74" spans="2:7">
      <c r="B74" s="154" t="s">
        <v>333</v>
      </c>
      <c r="C74" s="154"/>
      <c r="D74" s="154"/>
      <c r="E74" s="154"/>
      <c r="F74" s="154"/>
      <c r="G74" s="154"/>
    </row>
    <row r="75" spans="2:7">
      <c r="B75" s="155" t="s">
        <v>334</v>
      </c>
      <c r="C75" s="155"/>
      <c r="D75" s="155"/>
      <c r="E75" s="155"/>
      <c r="F75" s="155"/>
      <c r="G75" s="155"/>
    </row>
    <row r="76" spans="2:7">
      <c r="B76" s="156" t="s">
        <v>335</v>
      </c>
      <c r="C76" s="156"/>
      <c r="D76" s="156"/>
      <c r="E76" s="156"/>
      <c r="F76" s="156"/>
      <c r="G76" s="156"/>
    </row>
  </sheetData>
  <mergeCells count="74">
    <mergeCell ref="B4:G4"/>
    <mergeCell ref="B5:G5"/>
    <mergeCell ref="B6:G6"/>
    <mergeCell ref="B7:D8"/>
    <mergeCell ref="E7:E8"/>
    <mergeCell ref="F7:F8"/>
    <mergeCell ref="G7:G8"/>
    <mergeCell ref="I7:AE7"/>
    <mergeCell ref="B9:C19"/>
    <mergeCell ref="K10:L18"/>
    <mergeCell ref="R10:S18"/>
    <mergeCell ref="B21:D22"/>
    <mergeCell ref="E21:E22"/>
    <mergeCell ref="F21:F22"/>
    <mergeCell ref="G21:G22"/>
    <mergeCell ref="K22:M23"/>
    <mergeCell ref="N22:N23"/>
    <mergeCell ref="W22:W23"/>
    <mergeCell ref="B23:C33"/>
    <mergeCell ref="K24:L33"/>
    <mergeCell ref="R24:S33"/>
    <mergeCell ref="U22:U23"/>
    <mergeCell ref="V22:V23"/>
    <mergeCell ref="B35:D36"/>
    <mergeCell ref="E35:E36"/>
    <mergeCell ref="F35:F36"/>
    <mergeCell ref="G35:G36"/>
    <mergeCell ref="K36:M37"/>
    <mergeCell ref="R36:T37"/>
    <mergeCell ref="U36:U37"/>
    <mergeCell ref="V36:V37"/>
    <mergeCell ref="N36:N37"/>
    <mergeCell ref="O22:O23"/>
    <mergeCell ref="P22:P23"/>
    <mergeCell ref="Q22:Q23"/>
    <mergeCell ref="R22:T23"/>
    <mergeCell ref="B64:G64"/>
    <mergeCell ref="B65:G65"/>
    <mergeCell ref="B66:G66"/>
    <mergeCell ref="W36:W37"/>
    <mergeCell ref="B37:C47"/>
    <mergeCell ref="K38:L47"/>
    <mergeCell ref="R38:S47"/>
    <mergeCell ref="B49:D50"/>
    <mergeCell ref="E49:E50"/>
    <mergeCell ref="F49:F50"/>
    <mergeCell ref="G49:G50"/>
    <mergeCell ref="K50:M51"/>
    <mergeCell ref="N50:N51"/>
    <mergeCell ref="O36:O37"/>
    <mergeCell ref="P36:P37"/>
    <mergeCell ref="Q36:Q37"/>
    <mergeCell ref="B63:G63"/>
    <mergeCell ref="O50:O51"/>
    <mergeCell ref="P50:P51"/>
    <mergeCell ref="Q50:Q51"/>
    <mergeCell ref="R50:T51"/>
    <mergeCell ref="W50:W51"/>
    <mergeCell ref="B51:C61"/>
    <mergeCell ref="K52:L60"/>
    <mergeCell ref="R52:S60"/>
    <mergeCell ref="B62:G62"/>
    <mergeCell ref="U50:U51"/>
    <mergeCell ref="V50:V51"/>
    <mergeCell ref="B67:G67"/>
    <mergeCell ref="B68:G68"/>
    <mergeCell ref="B76:G76"/>
    <mergeCell ref="B70:G70"/>
    <mergeCell ref="B71:G71"/>
    <mergeCell ref="B72:G72"/>
    <mergeCell ref="B73:G73"/>
    <mergeCell ref="B74:G74"/>
    <mergeCell ref="B75:G75"/>
    <mergeCell ref="B69:G69"/>
  </mergeCells>
  <conditionalFormatting sqref="U10:U62">
    <cfRule type="cellIs" dxfId="5" priority="3" operator="between">
      <formula>$N$3+0.005</formula>
      <formula>$N$3-0.005</formula>
    </cfRule>
  </conditionalFormatting>
  <conditionalFormatting sqref="V10:V62">
    <cfRule type="cellIs" dxfId="4" priority="2" operator="between">
      <formula>$O$3+0.005</formula>
      <formula>$O$3-0.005</formula>
    </cfRule>
  </conditionalFormatting>
  <conditionalFormatting sqref="W10:W62">
    <cfRule type="cellIs" dxfId="3" priority="1" operator="between">
      <formula>$P$3-0.005</formula>
      <formula>$P$3+0.005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10" orientation="portrait" r:id="rId1"/>
  <headerFooter>
    <oddHeader>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44F6B-3000-4392-BD78-06E1E5059F94}">
  <sheetPr>
    <pageSetUpPr fitToPage="1"/>
  </sheetPr>
  <dimension ref="B1:AE76"/>
  <sheetViews>
    <sheetView showGridLines="0" topLeftCell="B39" zoomScale="85" zoomScaleNormal="85" workbookViewId="0">
      <selection activeCell="B70" sqref="B70:G70"/>
    </sheetView>
  </sheetViews>
  <sheetFormatPr defaultColWidth="9.109375" defaultRowHeight="14.4"/>
  <cols>
    <col min="1" max="1" width="1.6640625" customWidth="1"/>
    <col min="2" max="3" width="4" customWidth="1"/>
    <col min="4" max="4" width="11.5546875" style="44" customWidth="1"/>
    <col min="5" max="7" width="41.6640625" style="7" customWidth="1"/>
    <col min="8" max="10" width="18.44140625" style="7" customWidth="1"/>
    <col min="11" max="13" width="0" hidden="1" customWidth="1"/>
    <col min="14" max="16" width="17.109375" hidden="1" customWidth="1"/>
    <col min="17" max="20" width="0" hidden="1" customWidth="1"/>
    <col min="21" max="23" width="13.88671875" hidden="1" customWidth="1"/>
    <col min="24" max="24" width="0" hidden="1" customWidth="1"/>
  </cols>
  <sheetData>
    <row r="1" spans="2:31">
      <c r="B1" s="35"/>
      <c r="C1" s="35"/>
      <c r="D1" s="41"/>
      <c r="E1" s="35"/>
      <c r="F1" s="35"/>
      <c r="G1" s="35"/>
      <c r="H1"/>
      <c r="I1"/>
      <c r="J1"/>
    </row>
    <row r="2" spans="2:31">
      <c r="B2" s="36"/>
      <c r="C2" s="36"/>
      <c r="D2" s="42"/>
      <c r="E2" s="36"/>
      <c r="F2" s="36"/>
      <c r="G2" s="36"/>
      <c r="H2"/>
      <c r="I2"/>
      <c r="J2"/>
      <c r="K2" t="s">
        <v>321</v>
      </c>
      <c r="N2" s="43" t="s">
        <v>15</v>
      </c>
      <c r="O2" s="43" t="s">
        <v>1</v>
      </c>
      <c r="P2" s="43" t="s">
        <v>16</v>
      </c>
    </row>
    <row r="3" spans="2:31" ht="69" customHeight="1">
      <c r="K3" t="s">
        <v>322</v>
      </c>
      <c r="N3" s="45">
        <v>0.125</v>
      </c>
      <c r="O3" s="46">
        <v>0.125</v>
      </c>
      <c r="P3" s="46">
        <v>0.125</v>
      </c>
    </row>
    <row r="4" spans="2:31" ht="15.75" customHeight="1">
      <c r="B4" s="197" t="s">
        <v>345</v>
      </c>
      <c r="C4" s="197"/>
      <c r="D4" s="197"/>
      <c r="E4" s="197"/>
      <c r="F4" s="197"/>
      <c r="G4" s="197"/>
      <c r="H4" s="47"/>
      <c r="I4" s="47"/>
      <c r="J4" s="47"/>
      <c r="L4" s="4" t="s">
        <v>323</v>
      </c>
    </row>
    <row r="5" spans="2:31" ht="15.75" customHeight="1">
      <c r="B5" s="198" t="s">
        <v>346</v>
      </c>
      <c r="C5" s="198"/>
      <c r="D5" s="198"/>
      <c r="E5" s="198"/>
      <c r="F5" s="198"/>
      <c r="G5" s="198"/>
      <c r="H5" s="47"/>
      <c r="I5"/>
      <c r="J5"/>
    </row>
    <row r="6" spans="2:31" ht="15" customHeight="1">
      <c r="B6" s="200" t="s">
        <v>336</v>
      </c>
      <c r="C6" s="200"/>
      <c r="D6" s="200"/>
      <c r="E6" s="200"/>
      <c r="F6" s="200"/>
      <c r="G6" s="200"/>
      <c r="H6" s="48"/>
      <c r="I6" s="4"/>
      <c r="J6" s="48"/>
    </row>
    <row r="7" spans="2:31" ht="15" customHeight="1">
      <c r="B7" s="178" t="s">
        <v>0</v>
      </c>
      <c r="C7" s="178"/>
      <c r="D7" s="178"/>
      <c r="E7" s="179" t="s">
        <v>15</v>
      </c>
      <c r="F7" s="179" t="s">
        <v>1</v>
      </c>
      <c r="G7" s="179" t="s">
        <v>16</v>
      </c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  <c r="AA7" s="193"/>
      <c r="AB7" s="193"/>
      <c r="AC7" s="193"/>
      <c r="AD7" s="193"/>
      <c r="AE7" s="193"/>
    </row>
    <row r="8" spans="2:31" ht="20.25" customHeight="1">
      <c r="B8" s="178"/>
      <c r="C8" s="178"/>
      <c r="D8" s="178"/>
      <c r="E8" s="179"/>
      <c r="F8" s="179"/>
      <c r="G8" s="179"/>
      <c r="H8"/>
      <c r="J8" s="40"/>
      <c r="K8" s="49" t="s">
        <v>0</v>
      </c>
      <c r="L8" s="49"/>
      <c r="M8" s="49"/>
      <c r="N8" s="50" t="s">
        <v>15</v>
      </c>
      <c r="O8" s="50" t="s">
        <v>1</v>
      </c>
      <c r="P8" s="50" t="s">
        <v>16</v>
      </c>
      <c r="Q8" s="51"/>
      <c r="R8" s="52" t="s">
        <v>0</v>
      </c>
      <c r="S8" s="52"/>
      <c r="T8" s="52"/>
      <c r="U8" s="53" t="s">
        <v>15</v>
      </c>
      <c r="V8" s="53" t="s">
        <v>1</v>
      </c>
      <c r="W8" s="53" t="s">
        <v>16</v>
      </c>
      <c r="X8" s="40"/>
      <c r="Y8" s="40"/>
      <c r="Z8" s="40"/>
      <c r="AA8" s="40"/>
      <c r="AB8" s="40"/>
      <c r="AC8" s="40"/>
      <c r="AD8" s="40"/>
      <c r="AE8" s="40"/>
    </row>
    <row r="9" spans="2:31">
      <c r="B9" s="162" t="s">
        <v>2</v>
      </c>
      <c r="C9" s="162"/>
      <c r="D9" s="54" t="s">
        <v>257</v>
      </c>
      <c r="E9" s="72">
        <v>564</v>
      </c>
      <c r="F9" s="72">
        <v>696</v>
      </c>
      <c r="G9" s="72">
        <v>821</v>
      </c>
      <c r="H9"/>
      <c r="I9" s="40"/>
      <c r="J9" s="40"/>
      <c r="K9" s="49"/>
      <c r="L9" s="49"/>
      <c r="M9" s="49"/>
      <c r="N9" s="50"/>
      <c r="O9" s="50"/>
      <c r="P9" s="50"/>
      <c r="Q9" s="51"/>
      <c r="R9" s="52"/>
      <c r="S9" s="52"/>
      <c r="T9" s="52"/>
      <c r="U9" s="53"/>
      <c r="V9" s="53"/>
      <c r="W9" s="53"/>
      <c r="X9" s="40"/>
      <c r="Y9" s="40"/>
      <c r="Z9" s="40"/>
      <c r="AA9" s="40"/>
      <c r="AB9" s="40"/>
      <c r="AC9" s="40"/>
      <c r="AD9" s="40"/>
      <c r="AE9" s="40"/>
    </row>
    <row r="10" spans="2:31">
      <c r="B10" s="162"/>
      <c r="C10" s="162"/>
      <c r="D10" s="54" t="s">
        <v>258</v>
      </c>
      <c r="E10" s="72">
        <v>800</v>
      </c>
      <c r="F10" s="72">
        <v>1044</v>
      </c>
      <c r="G10" s="72">
        <v>1336</v>
      </c>
      <c r="H10"/>
      <c r="I10"/>
      <c r="J10"/>
      <c r="K10" s="163" t="s">
        <v>2</v>
      </c>
      <c r="L10" s="164"/>
      <c r="M10" s="3" t="s">
        <v>257</v>
      </c>
      <c r="N10" s="55">
        <f t="shared" ref="N10:P19" si="0">ROUND(E9*(1+N$3),0)</f>
        <v>635</v>
      </c>
      <c r="O10" s="55">
        <f t="shared" si="0"/>
        <v>783</v>
      </c>
      <c r="P10" s="55">
        <f t="shared" si="0"/>
        <v>924</v>
      </c>
      <c r="Q10" s="56"/>
      <c r="R10" s="176" t="s">
        <v>2</v>
      </c>
      <c r="S10" s="194"/>
      <c r="T10" s="57" t="s">
        <v>257</v>
      </c>
      <c r="U10" s="58">
        <f t="shared" ref="U10:W19" si="1">N10/E9-1</f>
        <v>0.12588652482269502</v>
      </c>
      <c r="V10" s="58">
        <f t="shared" si="1"/>
        <v>0.125</v>
      </c>
      <c r="W10" s="58">
        <f t="shared" si="1"/>
        <v>0.12545676004872108</v>
      </c>
    </row>
    <row r="11" spans="2:31">
      <c r="B11" s="162"/>
      <c r="C11" s="162"/>
      <c r="D11" s="54" t="s">
        <v>259</v>
      </c>
      <c r="E11" s="72">
        <v>1034</v>
      </c>
      <c r="F11" s="72">
        <v>1292</v>
      </c>
      <c r="G11" s="72">
        <v>1593</v>
      </c>
      <c r="H11"/>
      <c r="I11"/>
      <c r="J11"/>
      <c r="K11" s="165"/>
      <c r="L11" s="166"/>
      <c r="M11" s="3" t="s">
        <v>258</v>
      </c>
      <c r="N11" s="55">
        <f t="shared" si="0"/>
        <v>900</v>
      </c>
      <c r="O11" s="55">
        <f t="shared" si="0"/>
        <v>1175</v>
      </c>
      <c r="P11" s="55">
        <f t="shared" si="0"/>
        <v>1503</v>
      </c>
      <c r="Q11" s="56"/>
      <c r="R11" s="169"/>
      <c r="S11" s="195"/>
      <c r="T11" s="57" t="s">
        <v>258</v>
      </c>
      <c r="U11" s="58">
        <f t="shared" si="1"/>
        <v>0.125</v>
      </c>
      <c r="V11" s="58">
        <f t="shared" si="1"/>
        <v>0.12547892720306519</v>
      </c>
      <c r="W11" s="58">
        <f t="shared" si="1"/>
        <v>0.125</v>
      </c>
    </row>
    <row r="12" spans="2:31" ht="14.25" customHeight="1">
      <c r="B12" s="162"/>
      <c r="C12" s="162"/>
      <c r="D12" s="54" t="s">
        <v>260</v>
      </c>
      <c r="E12" s="72">
        <v>1220</v>
      </c>
      <c r="F12" s="72">
        <v>1491</v>
      </c>
      <c r="G12" s="72">
        <v>1746</v>
      </c>
      <c r="H12"/>
      <c r="I12"/>
      <c r="J12"/>
      <c r="K12" s="165"/>
      <c r="L12" s="166"/>
      <c r="M12" s="3" t="s">
        <v>259</v>
      </c>
      <c r="N12" s="55">
        <f t="shared" si="0"/>
        <v>1163</v>
      </c>
      <c r="O12" s="55">
        <f t="shared" si="0"/>
        <v>1454</v>
      </c>
      <c r="P12" s="55">
        <f t="shared" si="0"/>
        <v>1792</v>
      </c>
      <c r="Q12" s="56"/>
      <c r="R12" s="169"/>
      <c r="S12" s="195"/>
      <c r="T12" s="57" t="s">
        <v>259</v>
      </c>
      <c r="U12" s="58">
        <f t="shared" si="1"/>
        <v>0.12475822050290142</v>
      </c>
      <c r="V12" s="58">
        <f t="shared" si="1"/>
        <v>0.12538699690402466</v>
      </c>
      <c r="W12" s="58">
        <f t="shared" si="1"/>
        <v>0.12492153170119269</v>
      </c>
    </row>
    <row r="13" spans="2:31">
      <c r="B13" s="162"/>
      <c r="C13" s="162"/>
      <c r="D13" s="54" t="s">
        <v>261</v>
      </c>
      <c r="E13" s="72">
        <v>1691</v>
      </c>
      <c r="F13" s="72">
        <v>1987</v>
      </c>
      <c r="G13" s="72">
        <v>2568</v>
      </c>
      <c r="H13"/>
      <c r="I13"/>
      <c r="J13"/>
      <c r="K13" s="165"/>
      <c r="L13" s="166"/>
      <c r="M13" s="3" t="s">
        <v>260</v>
      </c>
      <c r="N13" s="55">
        <f t="shared" si="0"/>
        <v>1373</v>
      </c>
      <c r="O13" s="55">
        <f t="shared" si="0"/>
        <v>1677</v>
      </c>
      <c r="P13" s="55">
        <f t="shared" si="0"/>
        <v>1964</v>
      </c>
      <c r="Q13" s="56"/>
      <c r="R13" s="169"/>
      <c r="S13" s="195"/>
      <c r="T13" s="57" t="s">
        <v>260</v>
      </c>
      <c r="U13" s="58">
        <f t="shared" si="1"/>
        <v>0.12540983606557377</v>
      </c>
      <c r="V13" s="58">
        <f t="shared" si="1"/>
        <v>0.12474849094567397</v>
      </c>
      <c r="W13" s="58">
        <f t="shared" si="1"/>
        <v>0.12485681557846506</v>
      </c>
    </row>
    <row r="14" spans="2:31">
      <c r="B14" s="162"/>
      <c r="C14" s="162"/>
      <c r="D14" s="54" t="s">
        <v>262</v>
      </c>
      <c r="E14" s="72">
        <v>2350</v>
      </c>
      <c r="F14" s="72">
        <v>2682</v>
      </c>
      <c r="G14" s="72">
        <v>3287</v>
      </c>
      <c r="H14"/>
      <c r="I14"/>
      <c r="J14"/>
      <c r="K14" s="165"/>
      <c r="L14" s="166"/>
      <c r="M14" s="3" t="s">
        <v>261</v>
      </c>
      <c r="N14" s="55">
        <f t="shared" si="0"/>
        <v>1902</v>
      </c>
      <c r="O14" s="55">
        <f t="shared" si="0"/>
        <v>2235</v>
      </c>
      <c r="P14" s="55">
        <f t="shared" si="0"/>
        <v>2889</v>
      </c>
      <c r="Q14" s="56"/>
      <c r="R14" s="169"/>
      <c r="S14" s="195"/>
      <c r="T14" s="57" t="s">
        <v>261</v>
      </c>
      <c r="U14" s="58">
        <f t="shared" si="1"/>
        <v>0.12477823772915442</v>
      </c>
      <c r="V14" s="58">
        <f t="shared" si="1"/>
        <v>0.12481127327629582</v>
      </c>
      <c r="W14" s="58">
        <f t="shared" si="1"/>
        <v>0.125</v>
      </c>
    </row>
    <row r="15" spans="2:31">
      <c r="B15" s="162"/>
      <c r="C15" s="162"/>
      <c r="D15" s="54" t="s">
        <v>263</v>
      </c>
      <c r="E15" s="72">
        <v>2936</v>
      </c>
      <c r="F15" s="72">
        <v>3354</v>
      </c>
      <c r="G15" s="72">
        <v>4109</v>
      </c>
      <c r="H15"/>
      <c r="I15"/>
      <c r="J15"/>
      <c r="K15" s="165"/>
      <c r="L15" s="166"/>
      <c r="M15" s="3" t="s">
        <v>262</v>
      </c>
      <c r="N15" s="55">
        <f t="shared" si="0"/>
        <v>2644</v>
      </c>
      <c r="O15" s="55">
        <f t="shared" si="0"/>
        <v>3017</v>
      </c>
      <c r="P15" s="55">
        <f t="shared" si="0"/>
        <v>3698</v>
      </c>
      <c r="Q15" s="56"/>
      <c r="R15" s="169"/>
      <c r="S15" s="195"/>
      <c r="T15" s="57" t="s">
        <v>262</v>
      </c>
      <c r="U15" s="58">
        <f t="shared" si="1"/>
        <v>0.12510638297872334</v>
      </c>
      <c r="V15" s="58">
        <f t="shared" si="1"/>
        <v>0.12490678598061145</v>
      </c>
      <c r="W15" s="58">
        <f t="shared" si="1"/>
        <v>0.12503802859750524</v>
      </c>
    </row>
    <row r="16" spans="2:31">
      <c r="B16" s="162"/>
      <c r="C16" s="162"/>
      <c r="D16" s="59" t="s">
        <v>324</v>
      </c>
      <c r="E16" s="73">
        <v>3761</v>
      </c>
      <c r="F16" s="73">
        <v>4279</v>
      </c>
      <c r="G16" s="73">
        <v>5241</v>
      </c>
      <c r="H16"/>
      <c r="I16"/>
      <c r="J16"/>
      <c r="K16" s="165"/>
      <c r="L16" s="166"/>
      <c r="M16" s="3" t="s">
        <v>263</v>
      </c>
      <c r="N16" s="55">
        <f t="shared" si="0"/>
        <v>3303</v>
      </c>
      <c r="O16" s="55">
        <f t="shared" si="0"/>
        <v>3773</v>
      </c>
      <c r="P16" s="55">
        <f t="shared" si="0"/>
        <v>4623</v>
      </c>
      <c r="Q16" s="56"/>
      <c r="R16" s="169"/>
      <c r="S16" s="195"/>
      <c r="T16" s="57" t="s">
        <v>263</v>
      </c>
      <c r="U16" s="58">
        <f t="shared" si="1"/>
        <v>0.125</v>
      </c>
      <c r="V16" s="58">
        <f t="shared" si="1"/>
        <v>0.12492546213476441</v>
      </c>
      <c r="W16" s="58">
        <f t="shared" si="1"/>
        <v>0.12509126308104168</v>
      </c>
    </row>
    <row r="17" spans="2:23">
      <c r="B17" s="162"/>
      <c r="C17" s="162"/>
      <c r="D17" s="59" t="s">
        <v>251</v>
      </c>
      <c r="E17" s="73">
        <v>4458</v>
      </c>
      <c r="F17" s="73">
        <v>5069</v>
      </c>
      <c r="G17" s="73">
        <v>6200</v>
      </c>
      <c r="H17"/>
      <c r="I17"/>
      <c r="J17"/>
      <c r="K17" s="202"/>
      <c r="L17" s="201"/>
      <c r="M17" s="2" t="s">
        <v>250</v>
      </c>
      <c r="N17" s="55">
        <f t="shared" si="0"/>
        <v>4231</v>
      </c>
      <c r="O17" s="55">
        <f t="shared" si="0"/>
        <v>4814</v>
      </c>
      <c r="P17" s="55">
        <f t="shared" si="0"/>
        <v>5896</v>
      </c>
      <c r="Q17" s="56"/>
      <c r="R17" s="171"/>
      <c r="S17" s="170"/>
      <c r="T17" s="60" t="s">
        <v>250</v>
      </c>
      <c r="U17" s="58">
        <f t="shared" si="1"/>
        <v>0.12496676415846841</v>
      </c>
      <c r="V17" s="58">
        <f t="shared" si="1"/>
        <v>0.1250292124328114</v>
      </c>
      <c r="W17" s="58">
        <f t="shared" si="1"/>
        <v>0.12497614958977299</v>
      </c>
    </row>
    <row r="18" spans="2:23" ht="14.25" customHeight="1">
      <c r="B18" s="162"/>
      <c r="C18" s="162"/>
      <c r="D18" s="59" t="s">
        <v>252</v>
      </c>
      <c r="E18" s="73">
        <v>4963</v>
      </c>
      <c r="F18" s="73">
        <v>5643</v>
      </c>
      <c r="G18" s="73">
        <v>6904</v>
      </c>
      <c r="H18"/>
      <c r="I18"/>
      <c r="J18"/>
      <c r="K18" s="203"/>
      <c r="L18" s="204"/>
      <c r="M18" s="2" t="s">
        <v>251</v>
      </c>
      <c r="N18" s="55">
        <f t="shared" si="0"/>
        <v>5015</v>
      </c>
      <c r="O18" s="55">
        <f t="shared" si="0"/>
        <v>5703</v>
      </c>
      <c r="P18" s="55">
        <f t="shared" si="0"/>
        <v>6975</v>
      </c>
      <c r="Q18" s="56"/>
      <c r="R18" s="172"/>
      <c r="S18" s="173"/>
      <c r="T18" s="60" t="s">
        <v>251</v>
      </c>
      <c r="U18" s="58">
        <f t="shared" si="1"/>
        <v>0.12494392104082541</v>
      </c>
      <c r="V18" s="58">
        <f t="shared" si="1"/>
        <v>0.12507397908857754</v>
      </c>
      <c r="W18" s="58">
        <f t="shared" si="1"/>
        <v>0.125</v>
      </c>
    </row>
    <row r="19" spans="2:23" ht="14.25" customHeight="1">
      <c r="B19" s="162"/>
      <c r="C19" s="162"/>
      <c r="D19" s="61" t="s">
        <v>14</v>
      </c>
      <c r="E19" s="87" t="s">
        <v>338</v>
      </c>
      <c r="F19" s="74">
        <v>802</v>
      </c>
      <c r="G19" s="74">
        <v>802</v>
      </c>
      <c r="H19"/>
      <c r="I19"/>
      <c r="J19"/>
      <c r="K19" s="6"/>
      <c r="L19" s="6"/>
      <c r="M19" s="2" t="s">
        <v>252</v>
      </c>
      <c r="N19" s="55">
        <f t="shared" si="0"/>
        <v>5583</v>
      </c>
      <c r="O19" s="55">
        <f t="shared" si="0"/>
        <v>6348</v>
      </c>
      <c r="P19" s="55">
        <f t="shared" si="0"/>
        <v>7767</v>
      </c>
      <c r="Q19" s="56"/>
      <c r="R19" s="62"/>
      <c r="S19" s="62"/>
      <c r="T19" s="60" t="s">
        <v>252</v>
      </c>
      <c r="U19" s="58">
        <f t="shared" si="1"/>
        <v>0.12492444086238153</v>
      </c>
      <c r="V19" s="58">
        <f t="shared" si="1"/>
        <v>0.12493354598617756</v>
      </c>
      <c r="W19" s="58">
        <f t="shared" si="1"/>
        <v>0.125</v>
      </c>
    </row>
    <row r="20" spans="2:23" ht="14.25" customHeight="1">
      <c r="H20"/>
      <c r="I20"/>
      <c r="J20"/>
      <c r="M20" s="1" t="s">
        <v>14</v>
      </c>
      <c r="N20" s="63"/>
      <c r="O20" s="55">
        <f>ROUND(F19*(1+O$3),0)</f>
        <v>902</v>
      </c>
      <c r="P20" s="55">
        <f>ROUND(G19*(1+P$3),0)</f>
        <v>902</v>
      </c>
      <c r="Q20" s="56"/>
      <c r="R20" s="64"/>
      <c r="S20" s="64"/>
      <c r="T20" s="65" t="s">
        <v>14</v>
      </c>
      <c r="U20" s="58"/>
      <c r="V20" s="58">
        <f>O20/F19-1</f>
        <v>0.12468827930174564</v>
      </c>
      <c r="W20" s="58">
        <f>P20/G19-1</f>
        <v>0.12468827930174564</v>
      </c>
    </row>
    <row r="21" spans="2:23">
      <c r="B21" s="178" t="s">
        <v>0</v>
      </c>
      <c r="C21" s="178"/>
      <c r="D21" s="178"/>
      <c r="E21" s="179" t="s">
        <v>15</v>
      </c>
      <c r="F21" s="179" t="s">
        <v>1</v>
      </c>
      <c r="G21" s="179" t="s">
        <v>16</v>
      </c>
      <c r="N21" s="7"/>
      <c r="O21" s="7"/>
      <c r="P21" s="7"/>
      <c r="Q21" s="66"/>
      <c r="R21" s="64"/>
      <c r="S21" s="64"/>
      <c r="T21" s="64"/>
      <c r="U21" s="67"/>
      <c r="V21" s="67"/>
      <c r="W21" s="67"/>
    </row>
    <row r="22" spans="2:23" ht="12.75" customHeight="1">
      <c r="B22" s="191"/>
      <c r="C22" s="191"/>
      <c r="D22" s="178"/>
      <c r="E22" s="179"/>
      <c r="F22" s="179"/>
      <c r="G22" s="179"/>
      <c r="H22"/>
      <c r="I22"/>
      <c r="J22"/>
      <c r="K22" s="178" t="s">
        <v>0</v>
      </c>
      <c r="L22" s="178"/>
      <c r="M22" s="178"/>
      <c r="N22" s="188" t="s">
        <v>15</v>
      </c>
      <c r="O22" s="188" t="s">
        <v>1</v>
      </c>
      <c r="P22" s="188" t="s">
        <v>16</v>
      </c>
      <c r="Q22" s="189"/>
      <c r="R22" s="190" t="s">
        <v>0</v>
      </c>
      <c r="S22" s="190"/>
      <c r="T22" s="190"/>
      <c r="U22" s="161" t="s">
        <v>15</v>
      </c>
      <c r="V22" s="161" t="s">
        <v>1</v>
      </c>
      <c r="W22" s="161" t="s">
        <v>16</v>
      </c>
    </row>
    <row r="23" spans="2:23">
      <c r="B23" s="175" t="s">
        <v>253</v>
      </c>
      <c r="C23" s="175"/>
      <c r="D23" s="54" t="s">
        <v>257</v>
      </c>
      <c r="E23" s="72">
        <v>478</v>
      </c>
      <c r="F23" s="72">
        <v>592</v>
      </c>
      <c r="G23" s="72">
        <v>699</v>
      </c>
      <c r="H23"/>
      <c r="I23"/>
      <c r="J23"/>
      <c r="K23" s="191"/>
      <c r="L23" s="191"/>
      <c r="M23" s="178"/>
      <c r="N23" s="188"/>
      <c r="O23" s="188"/>
      <c r="P23" s="188"/>
      <c r="Q23" s="189"/>
      <c r="R23" s="192"/>
      <c r="S23" s="192"/>
      <c r="T23" s="190"/>
      <c r="U23" s="161"/>
      <c r="V23" s="161"/>
      <c r="W23" s="161"/>
    </row>
    <row r="24" spans="2:23">
      <c r="B24" s="175"/>
      <c r="C24" s="175"/>
      <c r="D24" s="54" t="s">
        <v>258</v>
      </c>
      <c r="E24" s="72">
        <v>679</v>
      </c>
      <c r="F24" s="72">
        <v>886</v>
      </c>
      <c r="G24" s="72">
        <v>1137</v>
      </c>
      <c r="H24"/>
      <c r="I24"/>
      <c r="J24"/>
      <c r="K24" s="163" t="s">
        <v>253</v>
      </c>
      <c r="L24" s="205"/>
      <c r="M24" s="3" t="s">
        <v>257</v>
      </c>
      <c r="N24" s="55">
        <f t="shared" ref="N24:P33" si="2">ROUND(E23*(1+N$3),0)</f>
        <v>538</v>
      </c>
      <c r="O24" s="55">
        <f t="shared" si="2"/>
        <v>666</v>
      </c>
      <c r="P24" s="55">
        <f t="shared" si="2"/>
        <v>786</v>
      </c>
      <c r="Q24" s="56"/>
      <c r="R24" s="176" t="s">
        <v>253</v>
      </c>
      <c r="S24" s="177"/>
      <c r="T24" s="57" t="s">
        <v>257</v>
      </c>
      <c r="U24" s="58">
        <f t="shared" ref="U24:W33" si="3">N24/E23-1</f>
        <v>0.12552301255230125</v>
      </c>
      <c r="V24" s="58">
        <f t="shared" si="3"/>
        <v>0.125</v>
      </c>
      <c r="W24" s="58">
        <f t="shared" si="3"/>
        <v>0.12446351931330479</v>
      </c>
    </row>
    <row r="25" spans="2:23">
      <c r="B25" s="175"/>
      <c r="C25" s="175"/>
      <c r="D25" s="54" t="s">
        <v>259</v>
      </c>
      <c r="E25" s="72">
        <v>879</v>
      </c>
      <c r="F25" s="72">
        <v>1097</v>
      </c>
      <c r="G25" s="72">
        <v>1352</v>
      </c>
      <c r="H25"/>
      <c r="I25"/>
      <c r="J25"/>
      <c r="K25" s="165"/>
      <c r="L25" s="201"/>
      <c r="M25" s="3" t="s">
        <v>258</v>
      </c>
      <c r="N25" s="55">
        <f t="shared" si="2"/>
        <v>764</v>
      </c>
      <c r="O25" s="55">
        <f t="shared" si="2"/>
        <v>997</v>
      </c>
      <c r="P25" s="55">
        <f t="shared" si="2"/>
        <v>1279</v>
      </c>
      <c r="Q25" s="56"/>
      <c r="R25" s="169"/>
      <c r="S25" s="170"/>
      <c r="T25" s="57" t="s">
        <v>258</v>
      </c>
      <c r="U25" s="58">
        <f t="shared" si="3"/>
        <v>0.1251840942562592</v>
      </c>
      <c r="V25" s="58">
        <f t="shared" si="3"/>
        <v>0.12528216704288941</v>
      </c>
      <c r="W25" s="58">
        <f t="shared" si="3"/>
        <v>0.12489006156552329</v>
      </c>
    </row>
    <row r="26" spans="2:23">
      <c r="B26" s="175"/>
      <c r="C26" s="175"/>
      <c r="D26" s="54" t="s">
        <v>260</v>
      </c>
      <c r="E26" s="72">
        <v>1037</v>
      </c>
      <c r="F26" s="72">
        <v>1268</v>
      </c>
      <c r="G26" s="72">
        <v>1483</v>
      </c>
      <c r="H26"/>
      <c r="I26"/>
      <c r="J26"/>
      <c r="K26" s="165"/>
      <c r="L26" s="201"/>
      <c r="M26" s="3" t="s">
        <v>259</v>
      </c>
      <c r="N26" s="55">
        <f t="shared" si="2"/>
        <v>989</v>
      </c>
      <c r="O26" s="55">
        <f t="shared" si="2"/>
        <v>1234</v>
      </c>
      <c r="P26" s="55">
        <f t="shared" si="2"/>
        <v>1521</v>
      </c>
      <c r="Q26" s="56"/>
      <c r="R26" s="169"/>
      <c r="S26" s="170"/>
      <c r="T26" s="57" t="s">
        <v>259</v>
      </c>
      <c r="U26" s="58">
        <f t="shared" si="3"/>
        <v>0.12514220705346979</v>
      </c>
      <c r="V26" s="58">
        <f t="shared" si="3"/>
        <v>0.1248860528714677</v>
      </c>
      <c r="W26" s="58">
        <f t="shared" si="3"/>
        <v>0.125</v>
      </c>
    </row>
    <row r="27" spans="2:23">
      <c r="B27" s="175"/>
      <c r="C27" s="175"/>
      <c r="D27" s="54" t="s">
        <v>261</v>
      </c>
      <c r="E27" s="72">
        <v>1439</v>
      </c>
      <c r="F27" s="72">
        <v>1688</v>
      </c>
      <c r="G27" s="72">
        <v>2183</v>
      </c>
      <c r="H27"/>
      <c r="I27"/>
      <c r="J27"/>
      <c r="K27" s="165"/>
      <c r="L27" s="201"/>
      <c r="M27" s="3" t="s">
        <v>260</v>
      </c>
      <c r="N27" s="55">
        <f t="shared" si="2"/>
        <v>1167</v>
      </c>
      <c r="O27" s="55">
        <f t="shared" si="2"/>
        <v>1427</v>
      </c>
      <c r="P27" s="55">
        <f t="shared" si="2"/>
        <v>1668</v>
      </c>
      <c r="Q27" s="56"/>
      <c r="R27" s="169"/>
      <c r="S27" s="170"/>
      <c r="T27" s="57" t="s">
        <v>260</v>
      </c>
      <c r="U27" s="58">
        <f t="shared" si="3"/>
        <v>0.12536162005785911</v>
      </c>
      <c r="V27" s="58">
        <f t="shared" si="3"/>
        <v>0.12539432176656162</v>
      </c>
      <c r="W27" s="58">
        <f t="shared" si="3"/>
        <v>0.12474713418745775</v>
      </c>
    </row>
    <row r="28" spans="2:23">
      <c r="B28" s="175"/>
      <c r="C28" s="175"/>
      <c r="D28" s="54" t="s">
        <v>262</v>
      </c>
      <c r="E28" s="72">
        <v>1996</v>
      </c>
      <c r="F28" s="72">
        <v>2281</v>
      </c>
      <c r="G28" s="72">
        <v>2795</v>
      </c>
      <c r="H28"/>
      <c r="I28"/>
      <c r="J28"/>
      <c r="K28" s="165"/>
      <c r="L28" s="201"/>
      <c r="M28" s="3" t="s">
        <v>261</v>
      </c>
      <c r="N28" s="55">
        <f t="shared" si="2"/>
        <v>1619</v>
      </c>
      <c r="O28" s="55">
        <f t="shared" si="2"/>
        <v>1899</v>
      </c>
      <c r="P28" s="55">
        <f t="shared" si="2"/>
        <v>2456</v>
      </c>
      <c r="Q28" s="56"/>
      <c r="R28" s="169"/>
      <c r="S28" s="170"/>
      <c r="T28" s="57" t="s">
        <v>261</v>
      </c>
      <c r="U28" s="58">
        <f t="shared" si="3"/>
        <v>0.12508686587908269</v>
      </c>
      <c r="V28" s="58">
        <f t="shared" si="3"/>
        <v>0.125</v>
      </c>
      <c r="W28" s="58">
        <f t="shared" si="3"/>
        <v>0.12505726065048095</v>
      </c>
    </row>
    <row r="29" spans="2:23">
      <c r="B29" s="175"/>
      <c r="C29" s="175"/>
      <c r="D29" s="54" t="s">
        <v>263</v>
      </c>
      <c r="E29" s="72">
        <v>2496</v>
      </c>
      <c r="F29" s="72">
        <v>2851</v>
      </c>
      <c r="G29" s="72">
        <v>3494</v>
      </c>
      <c r="H29"/>
      <c r="I29"/>
      <c r="J29"/>
      <c r="K29" s="165"/>
      <c r="L29" s="201"/>
      <c r="M29" s="3" t="s">
        <v>262</v>
      </c>
      <c r="N29" s="55">
        <f t="shared" si="2"/>
        <v>2246</v>
      </c>
      <c r="O29" s="55">
        <f t="shared" si="2"/>
        <v>2566</v>
      </c>
      <c r="P29" s="55">
        <f t="shared" si="2"/>
        <v>3144</v>
      </c>
      <c r="Q29" s="56"/>
      <c r="R29" s="169"/>
      <c r="S29" s="170"/>
      <c r="T29" s="57" t="s">
        <v>262</v>
      </c>
      <c r="U29" s="58">
        <f t="shared" si="3"/>
        <v>0.12525050100200397</v>
      </c>
      <c r="V29" s="58">
        <f t="shared" si="3"/>
        <v>0.12494519947391503</v>
      </c>
      <c r="W29" s="58">
        <f t="shared" si="3"/>
        <v>0.12486583184257594</v>
      </c>
    </row>
    <row r="30" spans="2:23">
      <c r="B30" s="175"/>
      <c r="C30" s="175"/>
      <c r="D30" s="59" t="s">
        <v>324</v>
      </c>
      <c r="E30" s="73">
        <v>3195</v>
      </c>
      <c r="F30" s="73">
        <v>3638</v>
      </c>
      <c r="G30" s="73">
        <v>4455</v>
      </c>
      <c r="H30"/>
      <c r="I30"/>
      <c r="J30"/>
      <c r="K30" s="165"/>
      <c r="L30" s="201"/>
      <c r="M30" s="3" t="s">
        <v>263</v>
      </c>
      <c r="N30" s="55">
        <f t="shared" si="2"/>
        <v>2808</v>
      </c>
      <c r="O30" s="55">
        <f t="shared" si="2"/>
        <v>3207</v>
      </c>
      <c r="P30" s="55">
        <f t="shared" si="2"/>
        <v>3931</v>
      </c>
      <c r="Q30" s="56"/>
      <c r="R30" s="169"/>
      <c r="S30" s="170"/>
      <c r="T30" s="57" t="s">
        <v>263</v>
      </c>
      <c r="U30" s="58">
        <f t="shared" si="3"/>
        <v>0.125</v>
      </c>
      <c r="V30" s="58">
        <f t="shared" si="3"/>
        <v>0.12486846720448974</v>
      </c>
      <c r="W30" s="58">
        <f t="shared" si="3"/>
        <v>0.12507155123068125</v>
      </c>
    </row>
    <row r="31" spans="2:23">
      <c r="B31" s="175"/>
      <c r="C31" s="175"/>
      <c r="D31" s="59" t="s">
        <v>251</v>
      </c>
      <c r="E31" s="73">
        <v>3787</v>
      </c>
      <c r="F31" s="73">
        <v>4310</v>
      </c>
      <c r="G31" s="73">
        <v>5271</v>
      </c>
      <c r="H31"/>
      <c r="I31"/>
      <c r="J31"/>
      <c r="K31" s="165"/>
      <c r="L31" s="201"/>
      <c r="M31" s="2" t="s">
        <v>250</v>
      </c>
      <c r="N31" s="55">
        <f t="shared" si="2"/>
        <v>3594</v>
      </c>
      <c r="O31" s="55">
        <f t="shared" si="2"/>
        <v>4093</v>
      </c>
      <c r="P31" s="55">
        <f t="shared" si="2"/>
        <v>5012</v>
      </c>
      <c r="Q31" s="56"/>
      <c r="R31" s="169"/>
      <c r="S31" s="170"/>
      <c r="T31" s="60" t="s">
        <v>250</v>
      </c>
      <c r="U31" s="58">
        <f t="shared" si="3"/>
        <v>0.1248826291079812</v>
      </c>
      <c r="V31" s="58">
        <f t="shared" si="3"/>
        <v>0.1250687190764157</v>
      </c>
      <c r="W31" s="58">
        <f t="shared" si="3"/>
        <v>0.12502805836139164</v>
      </c>
    </row>
    <row r="32" spans="2:23">
      <c r="B32" s="175"/>
      <c r="C32" s="175"/>
      <c r="D32" s="59" t="s">
        <v>252</v>
      </c>
      <c r="E32" s="73">
        <v>4217</v>
      </c>
      <c r="F32" s="73">
        <v>4798</v>
      </c>
      <c r="G32" s="73">
        <v>5869</v>
      </c>
      <c r="H32"/>
      <c r="I32"/>
      <c r="J32"/>
      <c r="K32" s="165"/>
      <c r="L32" s="201"/>
      <c r="M32" s="2" t="s">
        <v>251</v>
      </c>
      <c r="N32" s="55">
        <f t="shared" si="2"/>
        <v>4260</v>
      </c>
      <c r="O32" s="55">
        <f t="shared" si="2"/>
        <v>4849</v>
      </c>
      <c r="P32" s="55">
        <f t="shared" si="2"/>
        <v>5930</v>
      </c>
      <c r="Q32" s="56"/>
      <c r="R32" s="169"/>
      <c r="S32" s="170"/>
      <c r="T32" s="60" t="s">
        <v>251</v>
      </c>
      <c r="U32" s="58">
        <f t="shared" si="3"/>
        <v>0.12490097702667025</v>
      </c>
      <c r="V32" s="58">
        <f t="shared" si="3"/>
        <v>0.12505800464037131</v>
      </c>
      <c r="W32" s="58">
        <f t="shared" si="3"/>
        <v>0.12502371466514894</v>
      </c>
    </row>
    <row r="33" spans="2:23">
      <c r="B33" s="175"/>
      <c r="C33" s="175"/>
      <c r="D33" s="61" t="s">
        <v>14</v>
      </c>
      <c r="E33" s="87" t="s">
        <v>338</v>
      </c>
      <c r="F33" s="74">
        <v>431</v>
      </c>
      <c r="G33" s="74">
        <v>431</v>
      </c>
      <c r="H33"/>
      <c r="I33"/>
      <c r="J33"/>
      <c r="K33" s="203"/>
      <c r="L33" s="204"/>
      <c r="M33" s="2" t="s">
        <v>252</v>
      </c>
      <c r="N33" s="55">
        <f t="shared" si="2"/>
        <v>4744</v>
      </c>
      <c r="O33" s="55">
        <f t="shared" si="2"/>
        <v>5398</v>
      </c>
      <c r="P33" s="55">
        <f t="shared" si="2"/>
        <v>6603</v>
      </c>
      <c r="Q33" s="56"/>
      <c r="R33" s="172"/>
      <c r="S33" s="173"/>
      <c r="T33" s="60" t="s">
        <v>252</v>
      </c>
      <c r="U33" s="58">
        <f t="shared" si="3"/>
        <v>0.12497035807446055</v>
      </c>
      <c r="V33" s="58">
        <f t="shared" si="3"/>
        <v>0.12505210504376829</v>
      </c>
      <c r="W33" s="58">
        <f t="shared" si="3"/>
        <v>0.12506389504174487</v>
      </c>
    </row>
    <row r="34" spans="2:23">
      <c r="D34" s="33"/>
      <c r="E34" s="32"/>
      <c r="H34"/>
      <c r="I34"/>
      <c r="J34"/>
      <c r="M34" s="1" t="s">
        <v>14</v>
      </c>
      <c r="N34" s="63"/>
      <c r="O34" s="55">
        <f>ROUND(F33*(1+O$3),0)</f>
        <v>485</v>
      </c>
      <c r="P34" s="55">
        <f>ROUND(G33*(1+P$3),0)</f>
        <v>485</v>
      </c>
      <c r="Q34" s="56"/>
      <c r="R34" s="64"/>
      <c r="S34" s="64"/>
      <c r="T34" s="65" t="s">
        <v>14</v>
      </c>
      <c r="U34" s="58"/>
      <c r="V34" s="58">
        <f>O34/F33-1</f>
        <v>0.12529002320185612</v>
      </c>
      <c r="W34" s="58">
        <f>P34/G33-1</f>
        <v>0.12529002320185612</v>
      </c>
    </row>
    <row r="35" spans="2:23">
      <c r="B35" s="178" t="s">
        <v>0</v>
      </c>
      <c r="C35" s="178"/>
      <c r="D35" s="178"/>
      <c r="E35" s="179" t="s">
        <v>15</v>
      </c>
      <c r="F35" s="179" t="s">
        <v>1</v>
      </c>
      <c r="G35" s="179" t="s">
        <v>16</v>
      </c>
      <c r="H35"/>
      <c r="I35"/>
      <c r="J35"/>
      <c r="M35" s="4"/>
      <c r="N35" s="32"/>
      <c r="O35" s="7"/>
      <c r="P35" s="7"/>
      <c r="Q35" s="66"/>
      <c r="R35" s="64"/>
      <c r="S35" s="64"/>
      <c r="T35" s="68"/>
      <c r="U35" s="69"/>
      <c r="V35" s="67"/>
      <c r="W35" s="67"/>
    </row>
    <row r="36" spans="2:23">
      <c r="B36" s="191"/>
      <c r="C36" s="191"/>
      <c r="D36" s="178"/>
      <c r="E36" s="179"/>
      <c r="F36" s="179"/>
      <c r="G36" s="179"/>
      <c r="H36"/>
      <c r="I36"/>
      <c r="J36"/>
      <c r="K36" s="178" t="s">
        <v>0</v>
      </c>
      <c r="L36" s="178"/>
      <c r="M36" s="178"/>
      <c r="N36" s="188" t="s">
        <v>15</v>
      </c>
      <c r="O36" s="188" t="s">
        <v>1</v>
      </c>
      <c r="P36" s="188" t="s">
        <v>16</v>
      </c>
      <c r="Q36" s="189"/>
      <c r="R36" s="190" t="s">
        <v>0</v>
      </c>
      <c r="S36" s="190"/>
      <c r="T36" s="190"/>
      <c r="U36" s="161" t="s">
        <v>15</v>
      </c>
      <c r="V36" s="161" t="s">
        <v>1</v>
      </c>
      <c r="W36" s="161" t="s">
        <v>16</v>
      </c>
    </row>
    <row r="37" spans="2:23">
      <c r="B37" s="175" t="s">
        <v>254</v>
      </c>
      <c r="C37" s="175"/>
      <c r="D37" s="54" t="s">
        <v>257</v>
      </c>
      <c r="E37" s="72">
        <v>459</v>
      </c>
      <c r="F37" s="72">
        <v>569</v>
      </c>
      <c r="G37" s="72">
        <v>671</v>
      </c>
      <c r="H37"/>
      <c r="I37"/>
      <c r="J37"/>
      <c r="K37" s="191"/>
      <c r="L37" s="191"/>
      <c r="M37" s="178"/>
      <c r="N37" s="188"/>
      <c r="O37" s="188"/>
      <c r="P37" s="188"/>
      <c r="Q37" s="189"/>
      <c r="R37" s="192"/>
      <c r="S37" s="192"/>
      <c r="T37" s="190"/>
      <c r="U37" s="161"/>
      <c r="V37" s="161"/>
      <c r="W37" s="161"/>
    </row>
    <row r="38" spans="2:23">
      <c r="B38" s="175"/>
      <c r="C38" s="175"/>
      <c r="D38" s="54" t="s">
        <v>258</v>
      </c>
      <c r="E38" s="72">
        <v>654</v>
      </c>
      <c r="F38" s="72">
        <v>853</v>
      </c>
      <c r="G38" s="72">
        <v>1091</v>
      </c>
      <c r="H38"/>
      <c r="I38"/>
      <c r="J38"/>
      <c r="K38" s="163" t="s">
        <v>254</v>
      </c>
      <c r="L38" s="205"/>
      <c r="M38" s="3" t="s">
        <v>257</v>
      </c>
      <c r="N38" s="55">
        <f t="shared" ref="N38:P47" si="4">ROUND(E37*(1+N$3),0)</f>
        <v>516</v>
      </c>
      <c r="O38" s="55">
        <f t="shared" si="4"/>
        <v>640</v>
      </c>
      <c r="P38" s="55">
        <f t="shared" si="4"/>
        <v>755</v>
      </c>
      <c r="Q38" s="56"/>
      <c r="R38" s="176" t="s">
        <v>254</v>
      </c>
      <c r="S38" s="177"/>
      <c r="T38" s="57" t="s">
        <v>257</v>
      </c>
      <c r="U38" s="58">
        <f t="shared" ref="U38:W47" si="5">N38/E37-1</f>
        <v>0.12418300653594772</v>
      </c>
      <c r="V38" s="58">
        <f t="shared" si="5"/>
        <v>0.12478031634446407</v>
      </c>
      <c r="W38" s="58">
        <f t="shared" si="5"/>
        <v>0.12518628912071539</v>
      </c>
    </row>
    <row r="39" spans="2:23">
      <c r="B39" s="175"/>
      <c r="C39" s="175"/>
      <c r="D39" s="54" t="s">
        <v>259</v>
      </c>
      <c r="E39" s="72">
        <v>844</v>
      </c>
      <c r="F39" s="72">
        <v>1055</v>
      </c>
      <c r="G39" s="72">
        <v>1299</v>
      </c>
      <c r="H39"/>
      <c r="I39"/>
      <c r="J39"/>
      <c r="K39" s="165"/>
      <c r="L39" s="201"/>
      <c r="M39" s="3" t="s">
        <v>258</v>
      </c>
      <c r="N39" s="55">
        <f t="shared" si="4"/>
        <v>736</v>
      </c>
      <c r="O39" s="55">
        <f t="shared" si="4"/>
        <v>960</v>
      </c>
      <c r="P39" s="55">
        <f t="shared" si="4"/>
        <v>1227</v>
      </c>
      <c r="Q39" s="56"/>
      <c r="R39" s="169"/>
      <c r="S39" s="170"/>
      <c r="T39" s="57" t="s">
        <v>258</v>
      </c>
      <c r="U39" s="58">
        <f t="shared" si="5"/>
        <v>0.12538226299694188</v>
      </c>
      <c r="V39" s="58">
        <f t="shared" si="5"/>
        <v>0.12543962485345839</v>
      </c>
      <c r="W39" s="58">
        <f t="shared" si="5"/>
        <v>0.12465627864344642</v>
      </c>
    </row>
    <row r="40" spans="2:23">
      <c r="B40" s="175"/>
      <c r="C40" s="175"/>
      <c r="D40" s="54" t="s">
        <v>260</v>
      </c>
      <c r="E40" s="72">
        <v>997</v>
      </c>
      <c r="F40" s="72">
        <v>1217</v>
      </c>
      <c r="G40" s="72">
        <v>1426</v>
      </c>
      <c r="H40"/>
      <c r="I40"/>
      <c r="J40"/>
      <c r="K40" s="165"/>
      <c r="L40" s="201"/>
      <c r="M40" s="3" t="s">
        <v>259</v>
      </c>
      <c r="N40" s="55">
        <f t="shared" si="4"/>
        <v>950</v>
      </c>
      <c r="O40" s="55">
        <f t="shared" si="4"/>
        <v>1187</v>
      </c>
      <c r="P40" s="55">
        <f t="shared" si="4"/>
        <v>1461</v>
      </c>
      <c r="Q40" s="56"/>
      <c r="R40" s="169"/>
      <c r="S40" s="170"/>
      <c r="T40" s="57" t="s">
        <v>259</v>
      </c>
      <c r="U40" s="58">
        <f t="shared" si="5"/>
        <v>0.12559241706161139</v>
      </c>
      <c r="V40" s="58">
        <f t="shared" si="5"/>
        <v>0.12511848341232223</v>
      </c>
      <c r="W40" s="58">
        <f t="shared" si="5"/>
        <v>0.12471131639722866</v>
      </c>
    </row>
    <row r="41" spans="2:23">
      <c r="B41" s="175"/>
      <c r="C41" s="175"/>
      <c r="D41" s="54" t="s">
        <v>261</v>
      </c>
      <c r="E41" s="72">
        <v>1382</v>
      </c>
      <c r="F41" s="72">
        <v>1622</v>
      </c>
      <c r="G41" s="72">
        <v>2098</v>
      </c>
      <c r="H41"/>
      <c r="I41"/>
      <c r="J41"/>
      <c r="K41" s="165"/>
      <c r="L41" s="201"/>
      <c r="M41" s="3" t="s">
        <v>260</v>
      </c>
      <c r="N41" s="55">
        <f t="shared" si="4"/>
        <v>1122</v>
      </c>
      <c r="O41" s="55">
        <f t="shared" si="4"/>
        <v>1369</v>
      </c>
      <c r="P41" s="55">
        <f t="shared" si="4"/>
        <v>1604</v>
      </c>
      <c r="Q41" s="56"/>
      <c r="R41" s="169"/>
      <c r="S41" s="170"/>
      <c r="T41" s="57" t="s">
        <v>260</v>
      </c>
      <c r="U41" s="58">
        <f t="shared" si="5"/>
        <v>0.12537612838515555</v>
      </c>
      <c r="V41" s="58">
        <f t="shared" si="5"/>
        <v>0.12489728841413306</v>
      </c>
      <c r="W41" s="58">
        <f t="shared" si="5"/>
        <v>0.12482468443197758</v>
      </c>
    </row>
    <row r="42" spans="2:23">
      <c r="B42" s="175"/>
      <c r="C42" s="175"/>
      <c r="D42" s="54" t="s">
        <v>262</v>
      </c>
      <c r="E42" s="72">
        <v>1919</v>
      </c>
      <c r="F42" s="72">
        <v>2192</v>
      </c>
      <c r="G42" s="72">
        <v>2684</v>
      </c>
      <c r="H42"/>
      <c r="I42"/>
      <c r="J42"/>
      <c r="K42" s="165"/>
      <c r="L42" s="201"/>
      <c r="M42" s="3" t="s">
        <v>261</v>
      </c>
      <c r="N42" s="55">
        <f t="shared" si="4"/>
        <v>1555</v>
      </c>
      <c r="O42" s="55">
        <f t="shared" si="4"/>
        <v>1825</v>
      </c>
      <c r="P42" s="55">
        <f t="shared" si="4"/>
        <v>2360</v>
      </c>
      <c r="Q42" s="56"/>
      <c r="R42" s="169"/>
      <c r="S42" s="170"/>
      <c r="T42" s="57" t="s">
        <v>261</v>
      </c>
      <c r="U42" s="58">
        <f t="shared" si="5"/>
        <v>0.12518089725036186</v>
      </c>
      <c r="V42" s="58">
        <f t="shared" si="5"/>
        <v>0.1251541307028361</v>
      </c>
      <c r="W42" s="58">
        <f t="shared" si="5"/>
        <v>0.12488083889418489</v>
      </c>
    </row>
    <row r="43" spans="2:23">
      <c r="B43" s="175"/>
      <c r="C43" s="175"/>
      <c r="D43" s="54" t="s">
        <v>263</v>
      </c>
      <c r="E43" s="72">
        <v>2398</v>
      </c>
      <c r="F43" s="72">
        <v>2738</v>
      </c>
      <c r="G43" s="72">
        <v>3356</v>
      </c>
      <c r="H43"/>
      <c r="I43"/>
      <c r="J43"/>
      <c r="K43" s="165"/>
      <c r="L43" s="201"/>
      <c r="M43" s="3" t="s">
        <v>262</v>
      </c>
      <c r="N43" s="55">
        <f t="shared" si="4"/>
        <v>2159</v>
      </c>
      <c r="O43" s="55">
        <f t="shared" si="4"/>
        <v>2466</v>
      </c>
      <c r="P43" s="55">
        <f t="shared" si="4"/>
        <v>3020</v>
      </c>
      <c r="Q43" s="56"/>
      <c r="R43" s="169"/>
      <c r="S43" s="170"/>
      <c r="T43" s="57" t="s">
        <v>262</v>
      </c>
      <c r="U43" s="58">
        <f t="shared" si="5"/>
        <v>0.12506513809275654</v>
      </c>
      <c r="V43" s="58">
        <f t="shared" si="5"/>
        <v>0.125</v>
      </c>
      <c r="W43" s="58">
        <f t="shared" si="5"/>
        <v>0.12518628912071539</v>
      </c>
    </row>
    <row r="44" spans="2:23">
      <c r="B44" s="175"/>
      <c r="C44" s="175"/>
      <c r="D44" s="59" t="s">
        <v>324</v>
      </c>
      <c r="E44" s="73">
        <v>3071</v>
      </c>
      <c r="F44" s="73">
        <v>3494</v>
      </c>
      <c r="G44" s="73">
        <v>4280</v>
      </c>
      <c r="H44"/>
      <c r="I44"/>
      <c r="J44"/>
      <c r="K44" s="165"/>
      <c r="L44" s="201"/>
      <c r="M44" s="3" t="s">
        <v>263</v>
      </c>
      <c r="N44" s="55">
        <f t="shared" si="4"/>
        <v>2698</v>
      </c>
      <c r="O44" s="55">
        <f t="shared" si="4"/>
        <v>3080</v>
      </c>
      <c r="P44" s="55">
        <f t="shared" si="4"/>
        <v>3776</v>
      </c>
      <c r="Q44" s="56"/>
      <c r="R44" s="169"/>
      <c r="S44" s="170"/>
      <c r="T44" s="57" t="s">
        <v>263</v>
      </c>
      <c r="U44" s="58">
        <f t="shared" si="5"/>
        <v>0.12510425354462051</v>
      </c>
      <c r="V44" s="58">
        <f t="shared" si="5"/>
        <v>0.12490869247626013</v>
      </c>
      <c r="W44" s="58">
        <f t="shared" si="5"/>
        <v>0.12514898688915377</v>
      </c>
    </row>
    <row r="45" spans="2:23">
      <c r="B45" s="175"/>
      <c r="C45" s="175"/>
      <c r="D45" s="59" t="s">
        <v>251</v>
      </c>
      <c r="E45" s="73">
        <v>3639</v>
      </c>
      <c r="F45" s="73">
        <v>4138</v>
      </c>
      <c r="G45" s="73">
        <v>5065</v>
      </c>
      <c r="H45"/>
      <c r="I45"/>
      <c r="J45"/>
      <c r="K45" s="165"/>
      <c r="L45" s="201"/>
      <c r="M45" s="2" t="s">
        <v>250</v>
      </c>
      <c r="N45" s="55">
        <f t="shared" si="4"/>
        <v>3455</v>
      </c>
      <c r="O45" s="55">
        <f t="shared" si="4"/>
        <v>3931</v>
      </c>
      <c r="P45" s="55">
        <f t="shared" si="4"/>
        <v>4815</v>
      </c>
      <c r="Q45" s="56"/>
      <c r="R45" s="169"/>
      <c r="S45" s="170"/>
      <c r="T45" s="60" t="s">
        <v>250</v>
      </c>
      <c r="U45" s="58">
        <f t="shared" si="5"/>
        <v>0.12504070335395645</v>
      </c>
      <c r="V45" s="58">
        <f t="shared" si="5"/>
        <v>0.12507155123068125</v>
      </c>
      <c r="W45" s="58">
        <f t="shared" si="5"/>
        <v>0.125</v>
      </c>
    </row>
    <row r="46" spans="2:23">
      <c r="B46" s="175"/>
      <c r="C46" s="175"/>
      <c r="D46" s="59" t="s">
        <v>252</v>
      </c>
      <c r="E46" s="73">
        <v>4052</v>
      </c>
      <c r="F46" s="73">
        <v>4609</v>
      </c>
      <c r="G46" s="73">
        <v>5639</v>
      </c>
      <c r="H46"/>
      <c r="I46"/>
      <c r="J46"/>
      <c r="K46" s="165"/>
      <c r="L46" s="201"/>
      <c r="M46" s="2" t="s">
        <v>251</v>
      </c>
      <c r="N46" s="55">
        <f t="shared" si="4"/>
        <v>4094</v>
      </c>
      <c r="O46" s="55">
        <f t="shared" si="4"/>
        <v>4655</v>
      </c>
      <c r="P46" s="55">
        <f t="shared" si="4"/>
        <v>5698</v>
      </c>
      <c r="Q46" s="56"/>
      <c r="R46" s="169"/>
      <c r="S46" s="170"/>
      <c r="T46" s="60" t="s">
        <v>251</v>
      </c>
      <c r="U46" s="58">
        <f t="shared" si="5"/>
        <v>0.12503435009618036</v>
      </c>
      <c r="V46" s="58">
        <f t="shared" si="5"/>
        <v>0.12493958434026098</v>
      </c>
      <c r="W46" s="58">
        <f t="shared" si="5"/>
        <v>0.12497532082922014</v>
      </c>
    </row>
    <row r="47" spans="2:23">
      <c r="B47" s="175"/>
      <c r="C47" s="175"/>
      <c r="D47" s="61" t="s">
        <v>14</v>
      </c>
      <c r="E47" s="87" t="s">
        <v>338</v>
      </c>
      <c r="F47" s="74">
        <v>431</v>
      </c>
      <c r="G47" s="74">
        <v>431</v>
      </c>
      <c r="H47"/>
      <c r="I47"/>
      <c r="J47"/>
      <c r="K47" s="203"/>
      <c r="L47" s="204"/>
      <c r="M47" s="2" t="s">
        <v>252</v>
      </c>
      <c r="N47" s="55">
        <f t="shared" si="4"/>
        <v>4559</v>
      </c>
      <c r="O47" s="55">
        <f t="shared" si="4"/>
        <v>5185</v>
      </c>
      <c r="P47" s="55">
        <f t="shared" si="4"/>
        <v>6344</v>
      </c>
      <c r="Q47" s="56"/>
      <c r="R47" s="172"/>
      <c r="S47" s="173"/>
      <c r="T47" s="60" t="s">
        <v>252</v>
      </c>
      <c r="U47" s="58">
        <f t="shared" si="5"/>
        <v>0.12512339585389931</v>
      </c>
      <c r="V47" s="58">
        <f t="shared" si="5"/>
        <v>0.12497287914949018</v>
      </c>
      <c r="W47" s="58">
        <f t="shared" si="5"/>
        <v>0.12502216705089553</v>
      </c>
    </row>
    <row r="48" spans="2:23">
      <c r="H48"/>
      <c r="I48"/>
      <c r="J48"/>
      <c r="M48" s="1" t="s">
        <v>14</v>
      </c>
      <c r="N48" s="63"/>
      <c r="O48" s="55">
        <f>ROUND(F47*(1+O$3),0)</f>
        <v>485</v>
      </c>
      <c r="P48" s="55">
        <f>ROUND(G47*(1+P$3),0)</f>
        <v>485</v>
      </c>
      <c r="Q48" s="56"/>
      <c r="R48" s="64"/>
      <c r="S48" s="64"/>
      <c r="T48" s="65" t="s">
        <v>14</v>
      </c>
      <c r="U48" s="58"/>
      <c r="V48" s="58">
        <f>O48/F47-1</f>
        <v>0.12529002320185612</v>
      </c>
      <c r="W48" s="58">
        <f>P48/G47-1</f>
        <v>0.12529002320185612</v>
      </c>
    </row>
    <row r="49" spans="2:23">
      <c r="B49" s="178" t="s">
        <v>0</v>
      </c>
      <c r="C49" s="178"/>
      <c r="D49" s="178"/>
      <c r="E49" s="179" t="s">
        <v>15</v>
      </c>
      <c r="F49" s="179" t="s">
        <v>1</v>
      </c>
      <c r="G49" s="179" t="s">
        <v>16</v>
      </c>
      <c r="N49" s="7"/>
      <c r="O49" s="7"/>
      <c r="P49" s="7"/>
      <c r="Q49" s="66"/>
      <c r="R49" s="64"/>
      <c r="S49" s="64"/>
      <c r="T49" s="64"/>
      <c r="U49" s="67"/>
      <c r="V49" s="67"/>
      <c r="W49" s="67"/>
    </row>
    <row r="50" spans="2:23">
      <c r="B50" s="178"/>
      <c r="C50" s="178"/>
      <c r="D50" s="178"/>
      <c r="E50" s="179"/>
      <c r="F50" s="179"/>
      <c r="G50" s="179"/>
      <c r="H50"/>
      <c r="I50"/>
      <c r="J50"/>
      <c r="K50" s="178" t="s">
        <v>0</v>
      </c>
      <c r="L50" s="178"/>
      <c r="M50" s="178"/>
      <c r="N50" s="188" t="s">
        <v>15</v>
      </c>
      <c r="O50" s="188" t="s">
        <v>1</v>
      </c>
      <c r="P50" s="188" t="s">
        <v>16</v>
      </c>
      <c r="Q50" s="189"/>
      <c r="R50" s="190" t="s">
        <v>0</v>
      </c>
      <c r="S50" s="190"/>
      <c r="T50" s="190"/>
      <c r="U50" s="161" t="s">
        <v>15</v>
      </c>
      <c r="V50" s="161" t="s">
        <v>1</v>
      </c>
      <c r="W50" s="161" t="s">
        <v>16</v>
      </c>
    </row>
    <row r="51" spans="2:23">
      <c r="B51" s="162" t="s">
        <v>255</v>
      </c>
      <c r="C51" s="162"/>
      <c r="D51" s="70" t="s">
        <v>257</v>
      </c>
      <c r="E51" s="72">
        <v>424</v>
      </c>
      <c r="F51" s="72">
        <v>521</v>
      </c>
      <c r="G51" s="72">
        <v>616</v>
      </c>
      <c r="H51"/>
      <c r="I51"/>
      <c r="J51"/>
      <c r="K51" s="178"/>
      <c r="L51" s="178"/>
      <c r="M51" s="178"/>
      <c r="N51" s="188"/>
      <c r="O51" s="188"/>
      <c r="P51" s="188"/>
      <c r="Q51" s="189"/>
      <c r="R51" s="190"/>
      <c r="S51" s="190"/>
      <c r="T51" s="190"/>
      <c r="U51" s="161"/>
      <c r="V51" s="161"/>
      <c r="W51" s="161"/>
    </row>
    <row r="52" spans="2:23">
      <c r="B52" s="162"/>
      <c r="C52" s="162"/>
      <c r="D52" s="54" t="s">
        <v>258</v>
      </c>
      <c r="E52" s="72">
        <v>600</v>
      </c>
      <c r="F52" s="72">
        <v>783</v>
      </c>
      <c r="G52" s="72">
        <v>1002</v>
      </c>
      <c r="H52"/>
      <c r="I52"/>
      <c r="J52"/>
      <c r="K52" s="165" t="s">
        <v>325</v>
      </c>
      <c r="L52" s="201"/>
      <c r="M52" s="9" t="s">
        <v>257</v>
      </c>
      <c r="N52" s="55">
        <f t="shared" ref="N52:P61" si="6">ROUND(E51*(1+N$3),0)</f>
        <v>477</v>
      </c>
      <c r="O52" s="55">
        <f t="shared" si="6"/>
        <v>586</v>
      </c>
      <c r="P52" s="55">
        <f t="shared" si="6"/>
        <v>693</v>
      </c>
      <c r="Q52" s="56"/>
      <c r="R52" s="169" t="s">
        <v>325</v>
      </c>
      <c r="S52" s="170"/>
      <c r="T52" s="71" t="s">
        <v>257</v>
      </c>
      <c r="U52" s="58">
        <f t="shared" ref="U52:W61" si="7">N52/E51-1</f>
        <v>0.125</v>
      </c>
      <c r="V52" s="58">
        <f t="shared" si="7"/>
        <v>0.12476007677543177</v>
      </c>
      <c r="W52" s="58">
        <f t="shared" si="7"/>
        <v>0.125</v>
      </c>
    </row>
    <row r="53" spans="2:23">
      <c r="B53" s="162"/>
      <c r="C53" s="162"/>
      <c r="D53" s="54" t="s">
        <v>259</v>
      </c>
      <c r="E53" s="72">
        <v>775</v>
      </c>
      <c r="F53" s="72">
        <v>969</v>
      </c>
      <c r="G53" s="72">
        <v>1196</v>
      </c>
      <c r="H53"/>
      <c r="I53"/>
      <c r="J53"/>
      <c r="K53" s="165"/>
      <c r="L53" s="201"/>
      <c r="M53" s="3" t="s">
        <v>258</v>
      </c>
      <c r="N53" s="55">
        <f t="shared" si="6"/>
        <v>675</v>
      </c>
      <c r="O53" s="55">
        <f t="shared" si="6"/>
        <v>881</v>
      </c>
      <c r="P53" s="55">
        <f t="shared" si="6"/>
        <v>1127</v>
      </c>
      <c r="Q53" s="56"/>
      <c r="R53" s="169"/>
      <c r="S53" s="170"/>
      <c r="T53" s="57" t="s">
        <v>258</v>
      </c>
      <c r="U53" s="58">
        <f t="shared" si="7"/>
        <v>0.125</v>
      </c>
      <c r="V53" s="58">
        <f t="shared" si="7"/>
        <v>0.12515964240102173</v>
      </c>
      <c r="W53" s="58">
        <f t="shared" si="7"/>
        <v>0.12475049900199608</v>
      </c>
    </row>
    <row r="54" spans="2:23">
      <c r="B54" s="162"/>
      <c r="C54" s="162"/>
      <c r="D54" s="54" t="s">
        <v>260</v>
      </c>
      <c r="E54" s="72">
        <v>916</v>
      </c>
      <c r="F54" s="72">
        <v>1118</v>
      </c>
      <c r="G54" s="72">
        <v>1310</v>
      </c>
      <c r="H54"/>
      <c r="I54"/>
      <c r="J54"/>
      <c r="K54" s="165"/>
      <c r="L54" s="201"/>
      <c r="M54" s="3" t="s">
        <v>259</v>
      </c>
      <c r="N54" s="55">
        <f t="shared" si="6"/>
        <v>872</v>
      </c>
      <c r="O54" s="55">
        <f t="shared" si="6"/>
        <v>1090</v>
      </c>
      <c r="P54" s="55">
        <f t="shared" si="6"/>
        <v>1346</v>
      </c>
      <c r="Q54" s="56"/>
      <c r="R54" s="169"/>
      <c r="S54" s="170"/>
      <c r="T54" s="57" t="s">
        <v>259</v>
      </c>
      <c r="U54" s="58">
        <f t="shared" si="7"/>
        <v>0.12516129032258072</v>
      </c>
      <c r="V54" s="58">
        <f t="shared" si="7"/>
        <v>0.12487100103199178</v>
      </c>
      <c r="W54" s="58">
        <f t="shared" si="7"/>
        <v>0.12541806020066892</v>
      </c>
    </row>
    <row r="55" spans="2:23">
      <c r="B55" s="162"/>
      <c r="C55" s="162"/>
      <c r="D55" s="54" t="s">
        <v>261</v>
      </c>
      <c r="E55" s="72">
        <v>1269</v>
      </c>
      <c r="F55" s="72">
        <v>1491</v>
      </c>
      <c r="G55" s="72">
        <v>1926</v>
      </c>
      <c r="H55"/>
      <c r="I55"/>
      <c r="J55"/>
      <c r="K55" s="165"/>
      <c r="L55" s="201"/>
      <c r="M55" s="3" t="s">
        <v>260</v>
      </c>
      <c r="N55" s="55">
        <f t="shared" si="6"/>
        <v>1031</v>
      </c>
      <c r="O55" s="55">
        <f t="shared" si="6"/>
        <v>1258</v>
      </c>
      <c r="P55" s="55">
        <f t="shared" si="6"/>
        <v>1474</v>
      </c>
      <c r="Q55" s="56"/>
      <c r="R55" s="169"/>
      <c r="S55" s="170"/>
      <c r="T55" s="57" t="s">
        <v>260</v>
      </c>
      <c r="U55" s="58">
        <f t="shared" si="7"/>
        <v>0.12554585152838427</v>
      </c>
      <c r="V55" s="58">
        <f t="shared" si="7"/>
        <v>0.12522361359570655</v>
      </c>
      <c r="W55" s="58">
        <f t="shared" si="7"/>
        <v>0.12519083969465639</v>
      </c>
    </row>
    <row r="56" spans="2:23">
      <c r="B56" s="162"/>
      <c r="C56" s="162"/>
      <c r="D56" s="54" t="s">
        <v>262</v>
      </c>
      <c r="E56" s="72">
        <v>1762</v>
      </c>
      <c r="F56" s="72">
        <v>2011</v>
      </c>
      <c r="G56" s="72">
        <v>2465</v>
      </c>
      <c r="H56"/>
      <c r="I56"/>
      <c r="J56"/>
      <c r="K56" s="165"/>
      <c r="L56" s="201"/>
      <c r="M56" s="3" t="s">
        <v>261</v>
      </c>
      <c r="N56" s="55">
        <f t="shared" si="6"/>
        <v>1428</v>
      </c>
      <c r="O56" s="55">
        <f t="shared" si="6"/>
        <v>1677</v>
      </c>
      <c r="P56" s="55">
        <f t="shared" si="6"/>
        <v>2167</v>
      </c>
      <c r="Q56" s="56"/>
      <c r="R56" s="169"/>
      <c r="S56" s="170"/>
      <c r="T56" s="57" t="s">
        <v>261</v>
      </c>
      <c r="U56" s="58">
        <f t="shared" si="7"/>
        <v>0.12529550827423175</v>
      </c>
      <c r="V56" s="58">
        <f t="shared" si="7"/>
        <v>0.12474849094567397</v>
      </c>
      <c r="W56" s="58">
        <f t="shared" si="7"/>
        <v>0.12512980269989615</v>
      </c>
    </row>
    <row r="57" spans="2:23">
      <c r="B57" s="162"/>
      <c r="C57" s="162"/>
      <c r="D57" s="54" t="s">
        <v>263</v>
      </c>
      <c r="E57" s="72">
        <v>2202</v>
      </c>
      <c r="F57" s="72">
        <v>2515</v>
      </c>
      <c r="G57" s="72">
        <v>3083</v>
      </c>
      <c r="H57"/>
      <c r="I57"/>
      <c r="J57"/>
      <c r="K57" s="165"/>
      <c r="L57" s="201"/>
      <c r="M57" s="3" t="s">
        <v>262</v>
      </c>
      <c r="N57" s="55">
        <f t="shared" si="6"/>
        <v>1982</v>
      </c>
      <c r="O57" s="55">
        <f t="shared" si="6"/>
        <v>2262</v>
      </c>
      <c r="P57" s="55">
        <f t="shared" si="6"/>
        <v>2773</v>
      </c>
      <c r="Q57" s="56"/>
      <c r="R57" s="169"/>
      <c r="S57" s="170"/>
      <c r="T57" s="57" t="s">
        <v>262</v>
      </c>
      <c r="U57" s="58">
        <f t="shared" si="7"/>
        <v>0.12485811577752548</v>
      </c>
      <c r="V57" s="58">
        <f t="shared" si="7"/>
        <v>0.1248135256091496</v>
      </c>
      <c r="W57" s="58">
        <f t="shared" si="7"/>
        <v>0.12494929006085198</v>
      </c>
    </row>
    <row r="58" spans="2:23">
      <c r="B58" s="162"/>
      <c r="C58" s="162"/>
      <c r="D58" s="59" t="s">
        <v>324</v>
      </c>
      <c r="E58" s="73">
        <v>2822</v>
      </c>
      <c r="F58" s="73">
        <v>3209</v>
      </c>
      <c r="G58" s="73">
        <v>3929</v>
      </c>
      <c r="H58"/>
      <c r="I58"/>
      <c r="J58"/>
      <c r="K58" s="202"/>
      <c r="L58" s="201"/>
      <c r="M58" s="3" t="s">
        <v>263</v>
      </c>
      <c r="N58" s="55">
        <f t="shared" si="6"/>
        <v>2477</v>
      </c>
      <c r="O58" s="55">
        <f t="shared" si="6"/>
        <v>2829</v>
      </c>
      <c r="P58" s="55">
        <f t="shared" si="6"/>
        <v>3468</v>
      </c>
      <c r="Q58" s="56"/>
      <c r="R58" s="171"/>
      <c r="S58" s="170"/>
      <c r="T58" s="57" t="s">
        <v>263</v>
      </c>
      <c r="U58" s="58">
        <f t="shared" si="7"/>
        <v>0.12488646684831961</v>
      </c>
      <c r="V58" s="58">
        <f t="shared" si="7"/>
        <v>0.12485089463220667</v>
      </c>
      <c r="W58" s="58">
        <f t="shared" si="7"/>
        <v>0.12487836522867335</v>
      </c>
    </row>
    <row r="59" spans="2:23">
      <c r="B59" s="162"/>
      <c r="C59" s="162"/>
      <c r="D59" s="59" t="s">
        <v>251</v>
      </c>
      <c r="E59" s="73">
        <v>3341</v>
      </c>
      <c r="F59" s="73">
        <v>3802</v>
      </c>
      <c r="G59" s="73">
        <v>4650</v>
      </c>
      <c r="H59"/>
      <c r="I59"/>
      <c r="J59"/>
      <c r="K59" s="202"/>
      <c r="L59" s="201"/>
      <c r="M59" s="2" t="s">
        <v>250</v>
      </c>
      <c r="N59" s="55">
        <f t="shared" si="6"/>
        <v>3175</v>
      </c>
      <c r="O59" s="55">
        <f t="shared" si="6"/>
        <v>3610</v>
      </c>
      <c r="P59" s="55">
        <f t="shared" si="6"/>
        <v>4420</v>
      </c>
      <c r="Q59" s="56"/>
      <c r="R59" s="171"/>
      <c r="S59" s="170"/>
      <c r="T59" s="60" t="s">
        <v>250</v>
      </c>
      <c r="U59" s="58">
        <f t="shared" si="7"/>
        <v>0.12508858965272851</v>
      </c>
      <c r="V59" s="58">
        <f t="shared" si="7"/>
        <v>0.12496104705515743</v>
      </c>
      <c r="W59" s="58">
        <f t="shared" si="7"/>
        <v>0.12496818528887754</v>
      </c>
    </row>
    <row r="60" spans="2:23">
      <c r="B60" s="162"/>
      <c r="C60" s="162"/>
      <c r="D60" s="59" t="s">
        <v>252</v>
      </c>
      <c r="E60" s="73">
        <v>3721</v>
      </c>
      <c r="F60" s="73">
        <v>4232</v>
      </c>
      <c r="G60" s="73">
        <v>5178</v>
      </c>
      <c r="H60"/>
      <c r="I60"/>
      <c r="J60"/>
      <c r="K60" s="203"/>
      <c r="L60" s="204"/>
      <c r="M60" s="2" t="s">
        <v>251</v>
      </c>
      <c r="N60" s="55">
        <f t="shared" si="6"/>
        <v>3759</v>
      </c>
      <c r="O60" s="55">
        <f t="shared" si="6"/>
        <v>4277</v>
      </c>
      <c r="P60" s="55">
        <f t="shared" si="6"/>
        <v>5231</v>
      </c>
      <c r="Q60" s="56"/>
      <c r="R60" s="172"/>
      <c r="S60" s="173"/>
      <c r="T60" s="60" t="s">
        <v>251</v>
      </c>
      <c r="U60" s="58">
        <f t="shared" si="7"/>
        <v>0.12511224184375935</v>
      </c>
      <c r="V60" s="58">
        <f t="shared" si="7"/>
        <v>0.12493424513413998</v>
      </c>
      <c r="W60" s="58">
        <f t="shared" si="7"/>
        <v>0.12494623655913983</v>
      </c>
    </row>
    <row r="61" spans="2:23">
      <c r="B61" s="162"/>
      <c r="C61" s="162"/>
      <c r="D61" s="61" t="s">
        <v>14</v>
      </c>
      <c r="E61" s="87" t="s">
        <v>338</v>
      </c>
      <c r="F61" s="74">
        <v>431</v>
      </c>
      <c r="G61" s="74">
        <v>431</v>
      </c>
      <c r="H61"/>
      <c r="I61"/>
      <c r="J61"/>
      <c r="M61" s="2" t="s">
        <v>252</v>
      </c>
      <c r="N61" s="55">
        <f t="shared" si="6"/>
        <v>4186</v>
      </c>
      <c r="O61" s="55">
        <f t="shared" si="6"/>
        <v>4761</v>
      </c>
      <c r="P61" s="55">
        <f t="shared" si="6"/>
        <v>5825</v>
      </c>
      <c r="Q61" s="56"/>
      <c r="R61" s="64"/>
      <c r="S61" s="64"/>
      <c r="T61" s="60" t="s">
        <v>252</v>
      </c>
      <c r="U61" s="58">
        <f t="shared" si="7"/>
        <v>0.12496640687987104</v>
      </c>
      <c r="V61" s="58">
        <f t="shared" si="7"/>
        <v>0.125</v>
      </c>
      <c r="W61" s="58">
        <f t="shared" si="7"/>
        <v>0.1249517188103515</v>
      </c>
    </row>
    <row r="62" spans="2:23">
      <c r="B62" s="174" t="s">
        <v>326</v>
      </c>
      <c r="C62" s="174"/>
      <c r="D62" s="174"/>
      <c r="E62" s="174"/>
      <c r="F62" s="174"/>
      <c r="G62" s="174"/>
      <c r="M62" s="1" t="s">
        <v>14</v>
      </c>
      <c r="N62" s="63"/>
      <c r="O62" s="55">
        <f>ROUND(F61*(1+O$3),0)</f>
        <v>485</v>
      </c>
      <c r="P62" s="55">
        <f>ROUND(G61*(1+P$3),0)</f>
        <v>485</v>
      </c>
      <c r="Q62" s="56"/>
      <c r="R62" s="64"/>
      <c r="S62" s="64"/>
      <c r="T62" s="65" t="s">
        <v>14</v>
      </c>
      <c r="U62" s="58"/>
      <c r="V62" s="58">
        <f>O62/F61-1</f>
        <v>0.12529002320185612</v>
      </c>
      <c r="W62" s="58">
        <f>P62/G61-1</f>
        <v>0.12529002320185612</v>
      </c>
    </row>
    <row r="63" spans="2:23" s="7" customFormat="1" ht="15" customHeight="1">
      <c r="B63" s="199" t="s">
        <v>327</v>
      </c>
      <c r="C63" s="199"/>
      <c r="D63" s="199"/>
      <c r="E63" s="199"/>
      <c r="F63" s="199"/>
      <c r="G63" s="199"/>
      <c r="J63"/>
      <c r="K63"/>
      <c r="L63"/>
      <c r="M63"/>
      <c r="N63"/>
      <c r="O63"/>
    </row>
    <row r="64" spans="2:23" s="7" customFormat="1">
      <c r="B64" s="154" t="s">
        <v>256</v>
      </c>
      <c r="C64" s="154"/>
      <c r="D64" s="154"/>
      <c r="E64" s="154"/>
      <c r="F64" s="154"/>
      <c r="G64" s="154"/>
      <c r="J64"/>
      <c r="K64"/>
      <c r="L64"/>
      <c r="M64"/>
      <c r="N64"/>
      <c r="O64"/>
    </row>
    <row r="65" spans="2:15" s="7" customFormat="1">
      <c r="B65" s="196" t="s">
        <v>328</v>
      </c>
      <c r="C65" s="196"/>
      <c r="D65" s="196"/>
      <c r="E65" s="196"/>
      <c r="F65" s="196"/>
      <c r="G65" s="196"/>
      <c r="J65"/>
      <c r="K65"/>
      <c r="L65"/>
      <c r="M65"/>
      <c r="N65"/>
      <c r="O65"/>
    </row>
    <row r="66" spans="2:15" s="7" customFormat="1">
      <c r="B66" s="154" t="s">
        <v>329</v>
      </c>
      <c r="C66" s="154"/>
      <c r="D66" s="154"/>
      <c r="E66" s="154"/>
      <c r="F66" s="154"/>
      <c r="G66" s="154"/>
      <c r="J66"/>
      <c r="K66"/>
      <c r="L66"/>
      <c r="M66"/>
      <c r="N66"/>
      <c r="O66"/>
    </row>
    <row r="67" spans="2:15">
      <c r="B67" s="196" t="s">
        <v>330</v>
      </c>
      <c r="C67" s="154"/>
      <c r="D67" s="154"/>
      <c r="E67" s="154"/>
      <c r="F67" s="154"/>
      <c r="G67" s="154"/>
      <c r="J67"/>
    </row>
    <row r="68" spans="2:15">
      <c r="B68" s="157" t="s">
        <v>341</v>
      </c>
      <c r="C68" s="158"/>
      <c r="D68" s="158"/>
      <c r="E68" s="158"/>
      <c r="F68" s="158"/>
      <c r="G68" s="159"/>
    </row>
    <row r="69" spans="2:15">
      <c r="B69" s="157" t="s">
        <v>342</v>
      </c>
      <c r="C69" s="158"/>
      <c r="D69" s="158"/>
      <c r="E69" s="158"/>
      <c r="F69" s="158"/>
      <c r="G69" s="159"/>
    </row>
    <row r="70" spans="2:15">
      <c r="B70" s="157" t="s">
        <v>343</v>
      </c>
      <c r="C70" s="158"/>
      <c r="D70" s="158"/>
      <c r="E70" s="158"/>
      <c r="F70" s="158"/>
      <c r="G70" s="159"/>
    </row>
    <row r="71" spans="2:15">
      <c r="B71" s="157" t="s">
        <v>344</v>
      </c>
      <c r="C71" s="158"/>
      <c r="D71" s="158"/>
      <c r="E71" s="158"/>
      <c r="F71" s="158"/>
      <c r="G71" s="159"/>
    </row>
    <row r="72" spans="2:15">
      <c r="B72" s="160" t="s">
        <v>331</v>
      </c>
      <c r="C72" s="160"/>
      <c r="D72" s="160"/>
      <c r="E72" s="160"/>
      <c r="F72" s="160"/>
      <c r="G72" s="160"/>
    </row>
    <row r="73" spans="2:15">
      <c r="B73" s="154" t="s">
        <v>332</v>
      </c>
      <c r="C73" s="154"/>
      <c r="D73" s="154"/>
      <c r="E73" s="154"/>
      <c r="F73" s="154"/>
      <c r="G73" s="154"/>
    </row>
    <row r="74" spans="2:15">
      <c r="B74" s="154" t="s">
        <v>333</v>
      </c>
      <c r="C74" s="154"/>
      <c r="D74" s="154"/>
      <c r="E74" s="154"/>
      <c r="F74" s="154"/>
      <c r="G74" s="154"/>
    </row>
    <row r="75" spans="2:15">
      <c r="B75" s="155" t="s">
        <v>334</v>
      </c>
      <c r="C75" s="155"/>
      <c r="D75" s="155"/>
      <c r="E75" s="155"/>
      <c r="F75" s="155"/>
      <c r="G75" s="155"/>
    </row>
    <row r="76" spans="2:15">
      <c r="B76" s="156" t="s">
        <v>335</v>
      </c>
      <c r="C76" s="156"/>
      <c r="D76" s="156"/>
      <c r="E76" s="156"/>
      <c r="F76" s="156"/>
      <c r="G76" s="156"/>
    </row>
  </sheetData>
  <mergeCells count="74">
    <mergeCell ref="B4:G4"/>
    <mergeCell ref="B5:G5"/>
    <mergeCell ref="B6:G6"/>
    <mergeCell ref="B7:D8"/>
    <mergeCell ref="E7:E8"/>
    <mergeCell ref="F7:F8"/>
    <mergeCell ref="G7:G8"/>
    <mergeCell ref="I7:AE7"/>
    <mergeCell ref="B9:C19"/>
    <mergeCell ref="K10:L18"/>
    <mergeCell ref="R10:S18"/>
    <mergeCell ref="B21:D22"/>
    <mergeCell ref="E21:E22"/>
    <mergeCell ref="F21:F22"/>
    <mergeCell ref="G21:G22"/>
    <mergeCell ref="K22:M23"/>
    <mergeCell ref="N22:N23"/>
    <mergeCell ref="W22:W23"/>
    <mergeCell ref="B23:C33"/>
    <mergeCell ref="K24:L33"/>
    <mergeCell ref="R24:S33"/>
    <mergeCell ref="U22:U23"/>
    <mergeCell ref="V22:V23"/>
    <mergeCell ref="B35:D36"/>
    <mergeCell ref="E35:E36"/>
    <mergeCell ref="F35:F36"/>
    <mergeCell ref="G35:G36"/>
    <mergeCell ref="K36:M37"/>
    <mergeCell ref="R36:T37"/>
    <mergeCell ref="U36:U37"/>
    <mergeCell ref="V36:V37"/>
    <mergeCell ref="N36:N37"/>
    <mergeCell ref="O22:O23"/>
    <mergeCell ref="P22:P23"/>
    <mergeCell ref="Q22:Q23"/>
    <mergeCell ref="R22:T23"/>
    <mergeCell ref="B64:G64"/>
    <mergeCell ref="B65:G65"/>
    <mergeCell ref="B66:G66"/>
    <mergeCell ref="W36:W37"/>
    <mergeCell ref="B37:C47"/>
    <mergeCell ref="K38:L47"/>
    <mergeCell ref="R38:S47"/>
    <mergeCell ref="B49:D50"/>
    <mergeCell ref="E49:E50"/>
    <mergeCell ref="F49:F50"/>
    <mergeCell ref="G49:G50"/>
    <mergeCell ref="K50:M51"/>
    <mergeCell ref="N50:N51"/>
    <mergeCell ref="O36:O37"/>
    <mergeCell ref="P36:P37"/>
    <mergeCell ref="Q36:Q37"/>
    <mergeCell ref="B63:G63"/>
    <mergeCell ref="O50:O51"/>
    <mergeCell ref="P50:P51"/>
    <mergeCell ref="Q50:Q51"/>
    <mergeCell ref="R50:T51"/>
    <mergeCell ref="W50:W51"/>
    <mergeCell ref="B51:C61"/>
    <mergeCell ref="K52:L60"/>
    <mergeCell ref="R52:S60"/>
    <mergeCell ref="B62:G62"/>
    <mergeCell ref="U50:U51"/>
    <mergeCell ref="V50:V51"/>
    <mergeCell ref="B67:G67"/>
    <mergeCell ref="B68:G68"/>
    <mergeCell ref="B76:G76"/>
    <mergeCell ref="B70:G70"/>
    <mergeCell ref="B71:G71"/>
    <mergeCell ref="B72:G72"/>
    <mergeCell ref="B73:G73"/>
    <mergeCell ref="B74:G74"/>
    <mergeCell ref="B75:G75"/>
    <mergeCell ref="B69:G69"/>
  </mergeCells>
  <conditionalFormatting sqref="U10:U62">
    <cfRule type="cellIs" dxfId="2" priority="3" operator="between">
      <formula>$N$3+0.005</formula>
      <formula>$N$3-0.005</formula>
    </cfRule>
  </conditionalFormatting>
  <conditionalFormatting sqref="V10:V62">
    <cfRule type="cellIs" dxfId="1" priority="2" operator="between">
      <formula>$O$3+0.005</formula>
      <formula>$O$3-0.005</formula>
    </cfRule>
  </conditionalFormatting>
  <conditionalFormatting sqref="W10:W62">
    <cfRule type="cellIs" dxfId="0" priority="1" operator="between">
      <formula>$P$3-0.005</formula>
      <formula>$P$3+0.005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10" orientation="portrait" r:id="rId1"/>
  <headerFooter>
    <oddHeader>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8C3F8-5720-486A-8FB1-9D7455DD0F96}">
  <sheetPr codeName="Sheet7">
    <tabColor rgb="FF009999"/>
    <pageSetUpPr fitToPage="1"/>
  </sheetPr>
  <dimension ref="A1:Q98"/>
  <sheetViews>
    <sheetView zoomScale="90" zoomScaleNormal="90" workbookViewId="0">
      <selection activeCell="O29" sqref="O29"/>
    </sheetView>
  </sheetViews>
  <sheetFormatPr defaultRowHeight="14.4"/>
  <cols>
    <col min="1" max="1" width="1.6640625" customWidth="1"/>
    <col min="2" max="2" width="15.88671875" customWidth="1"/>
    <col min="3" max="3" width="15.33203125" bestFit="1" customWidth="1"/>
    <col min="4" max="8" width="23.109375" customWidth="1"/>
    <col min="9" max="9" width="2.44140625" customWidth="1"/>
    <col min="10" max="10" width="39.88671875" bestFit="1" customWidth="1"/>
    <col min="11" max="11" width="15.88671875" bestFit="1" customWidth="1"/>
  </cols>
  <sheetData>
    <row r="1" spans="2:17" ht="18">
      <c r="B1" s="221" t="s">
        <v>370</v>
      </c>
      <c r="C1" s="221"/>
      <c r="D1" s="221"/>
      <c r="E1" s="221"/>
      <c r="F1" s="221"/>
      <c r="G1" s="221"/>
      <c r="H1" s="221"/>
      <c r="I1" s="221"/>
      <c r="J1" s="221"/>
      <c r="K1" s="221"/>
    </row>
    <row r="2" spans="2:17">
      <c r="B2" s="222" t="str" cm="1">
        <f t="array" aca="1" ref="B2" ca="1">"Rates Effective 01Jul"&amp;MID(CELL("filename"),SEARCH("[",CELL("filename"))+1,4)</f>
        <v>Rates Effective 01Jul2026</v>
      </c>
      <c r="C2" s="222"/>
      <c r="D2" s="222"/>
      <c r="E2" s="222"/>
      <c r="F2" s="222"/>
      <c r="G2" s="222"/>
      <c r="H2" s="222"/>
      <c r="I2" s="222"/>
      <c r="J2" s="222"/>
      <c r="K2" s="222"/>
    </row>
    <row r="3" spans="2:17" ht="35.25" customHeight="1">
      <c r="B3" s="223"/>
      <c r="C3" s="223"/>
      <c r="D3" s="223"/>
      <c r="E3" s="223"/>
      <c r="F3" s="223"/>
      <c r="G3" s="223"/>
      <c r="H3" s="223"/>
      <c r="I3" s="223"/>
      <c r="J3" s="223"/>
      <c r="K3" s="223"/>
    </row>
    <row r="4" spans="2:17">
      <c r="B4" s="223"/>
      <c r="C4" s="223"/>
      <c r="D4" s="223"/>
      <c r="E4" s="223"/>
      <c r="F4" s="223"/>
      <c r="G4" s="223"/>
      <c r="H4" s="223"/>
      <c r="I4" s="223"/>
      <c r="J4" s="223"/>
      <c r="K4" s="223"/>
    </row>
    <row r="5" spans="2:17" ht="15" customHeight="1">
      <c r="B5" s="223"/>
      <c r="C5" s="223"/>
      <c r="D5" s="223"/>
      <c r="E5" s="223"/>
      <c r="F5" s="223"/>
      <c r="G5" s="223"/>
      <c r="H5" s="223"/>
      <c r="I5" s="223"/>
      <c r="J5" s="223"/>
      <c r="K5" s="223"/>
    </row>
    <row r="6" spans="2:17" ht="15" thickBot="1">
      <c r="B6" s="228" t="s">
        <v>348</v>
      </c>
      <c r="C6" s="228"/>
      <c r="D6" s="228"/>
      <c r="E6" s="228"/>
      <c r="F6" s="228"/>
      <c r="G6" s="228"/>
      <c r="H6" s="228"/>
    </row>
    <row r="7" spans="2:17">
      <c r="B7" s="180" t="s">
        <v>0</v>
      </c>
      <c r="C7" s="182"/>
      <c r="D7" s="207" t="s">
        <v>347</v>
      </c>
      <c r="E7" s="207" t="s">
        <v>315</v>
      </c>
      <c r="F7" s="207" t="s">
        <v>316</v>
      </c>
      <c r="G7" s="207" t="s">
        <v>317</v>
      </c>
      <c r="H7" s="207" t="s">
        <v>318</v>
      </c>
      <c r="J7" s="215" t="s">
        <v>314</v>
      </c>
      <c r="K7" s="216"/>
    </row>
    <row r="8" spans="2:17">
      <c r="B8" s="183"/>
      <c r="C8" s="185"/>
      <c r="D8" s="208"/>
      <c r="E8" s="208"/>
      <c r="F8" s="208"/>
      <c r="G8" s="208"/>
      <c r="H8" s="208"/>
      <c r="J8" s="217"/>
      <c r="K8" s="218"/>
    </row>
    <row r="9" spans="2:17" ht="15" customHeight="1">
      <c r="B9" s="210" t="s">
        <v>2</v>
      </c>
      <c r="C9" s="16" t="s">
        <v>281</v>
      </c>
      <c r="D9" s="99">
        <v>1111</v>
      </c>
      <c r="E9" s="99">
        <v>1215</v>
      </c>
      <c r="F9" s="99">
        <v>1994</v>
      </c>
      <c r="G9" s="99">
        <v>2606</v>
      </c>
      <c r="H9" s="99">
        <v>2861</v>
      </c>
      <c r="J9" s="19" t="s">
        <v>353</v>
      </c>
      <c r="K9" s="37">
        <v>2.5</v>
      </c>
      <c r="M9" s="103"/>
      <c r="N9" s="103"/>
      <c r="O9" s="103"/>
      <c r="P9" s="103"/>
      <c r="Q9" s="103"/>
    </row>
    <row r="10" spans="2:17">
      <c r="B10" s="210"/>
      <c r="C10" s="16" t="s">
        <v>3</v>
      </c>
      <c r="D10" s="99">
        <v>1725</v>
      </c>
      <c r="E10" s="99">
        <v>1889</v>
      </c>
      <c r="F10" s="99">
        <v>2981</v>
      </c>
      <c r="G10" s="99">
        <v>3767</v>
      </c>
      <c r="H10" s="99">
        <v>4136</v>
      </c>
      <c r="J10" s="19" t="s">
        <v>354</v>
      </c>
      <c r="K10" s="37">
        <v>1</v>
      </c>
      <c r="M10" s="103"/>
      <c r="N10" s="103"/>
      <c r="O10" s="103"/>
      <c r="P10" s="103"/>
      <c r="Q10" s="103"/>
    </row>
    <row r="11" spans="2:17">
      <c r="B11" s="210"/>
      <c r="C11" s="16" t="s">
        <v>4</v>
      </c>
      <c r="D11" s="99">
        <v>2144</v>
      </c>
      <c r="E11" s="99">
        <v>2348</v>
      </c>
      <c r="F11" s="99">
        <v>3672</v>
      </c>
      <c r="G11" s="99">
        <v>4521</v>
      </c>
      <c r="H11" s="99">
        <v>4964</v>
      </c>
      <c r="J11" s="19" t="s">
        <v>355</v>
      </c>
      <c r="K11" s="38">
        <v>-0.12</v>
      </c>
      <c r="M11" s="103"/>
      <c r="N11" s="103"/>
      <c r="O11" s="103"/>
      <c r="P11" s="103"/>
      <c r="Q11" s="103"/>
    </row>
    <row r="12" spans="2:17">
      <c r="B12" s="210"/>
      <c r="C12" s="16" t="s">
        <v>5</v>
      </c>
      <c r="D12" s="99">
        <v>2307</v>
      </c>
      <c r="E12" s="99">
        <v>2525</v>
      </c>
      <c r="F12" s="99">
        <v>3875</v>
      </c>
      <c r="G12" s="99">
        <v>4907</v>
      </c>
      <c r="H12" s="99">
        <v>5387</v>
      </c>
      <c r="J12" s="19" t="s">
        <v>356</v>
      </c>
      <c r="K12" s="38">
        <v>-0.15</v>
      </c>
      <c r="M12" s="103"/>
      <c r="N12" s="103"/>
      <c r="O12" s="103"/>
      <c r="P12" s="103"/>
      <c r="Q12" s="103"/>
    </row>
    <row r="13" spans="2:17" ht="15" thickBot="1">
      <c r="B13" s="210"/>
      <c r="C13" s="16" t="s">
        <v>6</v>
      </c>
      <c r="D13" s="99">
        <v>2520</v>
      </c>
      <c r="E13" s="99">
        <v>2760</v>
      </c>
      <c r="F13" s="99">
        <v>4331</v>
      </c>
      <c r="G13" s="99">
        <v>5370</v>
      </c>
      <c r="H13" s="99">
        <v>5894</v>
      </c>
      <c r="J13" s="89" t="s">
        <v>339</v>
      </c>
      <c r="K13" s="90">
        <v>-0.2</v>
      </c>
      <c r="M13" s="103"/>
      <c r="N13" s="103"/>
      <c r="O13" s="103"/>
      <c r="P13" s="103"/>
      <c r="Q13" s="103"/>
    </row>
    <row r="14" spans="2:17">
      <c r="B14" s="210"/>
      <c r="C14" s="16" t="s">
        <v>7</v>
      </c>
      <c r="D14" s="99">
        <v>2927</v>
      </c>
      <c r="E14" s="99">
        <v>3206</v>
      </c>
      <c r="F14" s="99">
        <v>4951</v>
      </c>
      <c r="G14" s="99">
        <v>6170</v>
      </c>
      <c r="H14" s="99">
        <v>6772</v>
      </c>
      <c r="J14" s="213" t="s">
        <v>374</v>
      </c>
      <c r="K14" s="213"/>
      <c r="M14" s="103"/>
      <c r="N14" s="103"/>
      <c r="O14" s="103"/>
      <c r="P14" s="103"/>
      <c r="Q14" s="103"/>
    </row>
    <row r="15" spans="2:17">
      <c r="B15" s="210"/>
      <c r="C15" s="16" t="s">
        <v>8</v>
      </c>
      <c r="D15" s="99">
        <v>3342</v>
      </c>
      <c r="E15" s="99">
        <v>3661</v>
      </c>
      <c r="F15" s="99">
        <v>5706</v>
      </c>
      <c r="G15" s="99">
        <v>6877</v>
      </c>
      <c r="H15" s="99">
        <v>7549</v>
      </c>
      <c r="J15" s="214"/>
      <c r="K15" s="214"/>
      <c r="M15" s="103"/>
      <c r="N15" s="103"/>
      <c r="O15" s="103"/>
      <c r="P15" s="103"/>
      <c r="Q15" s="103"/>
    </row>
    <row r="16" spans="2:17">
      <c r="B16" s="210"/>
      <c r="C16" s="16" t="s">
        <v>9</v>
      </c>
      <c r="D16" s="99">
        <v>3741</v>
      </c>
      <c r="E16" s="99">
        <v>4096</v>
      </c>
      <c r="F16" s="99">
        <v>6347</v>
      </c>
      <c r="G16" s="99">
        <v>7819</v>
      </c>
      <c r="H16" s="99">
        <v>8582</v>
      </c>
      <c r="J16" s="108"/>
      <c r="K16" s="108"/>
      <c r="M16" s="103"/>
      <c r="N16" s="103"/>
      <c r="O16" s="103"/>
      <c r="P16" s="103"/>
      <c r="Q16" s="103"/>
    </row>
    <row r="17" spans="2:17" ht="15" thickBot="1">
      <c r="B17" s="210"/>
      <c r="C17" s="16" t="s">
        <v>10</v>
      </c>
      <c r="D17" s="99">
        <v>4886</v>
      </c>
      <c r="E17" s="99">
        <v>5350</v>
      </c>
      <c r="F17" s="99">
        <v>7917</v>
      </c>
      <c r="G17" s="99">
        <v>9821</v>
      </c>
      <c r="H17" s="99">
        <v>10781</v>
      </c>
      <c r="J17" t="s">
        <v>282</v>
      </c>
      <c r="M17" s="103"/>
      <c r="N17" s="103"/>
      <c r="O17" s="103"/>
      <c r="P17" s="103"/>
      <c r="Q17" s="103"/>
    </row>
    <row r="18" spans="2:17">
      <c r="B18" s="210"/>
      <c r="C18" s="16" t="s">
        <v>11</v>
      </c>
      <c r="D18" s="99">
        <v>6165</v>
      </c>
      <c r="E18" s="99">
        <v>6753</v>
      </c>
      <c r="F18" s="99">
        <v>10088</v>
      </c>
      <c r="G18" s="99">
        <v>13014</v>
      </c>
      <c r="H18" s="99">
        <v>14288</v>
      </c>
      <c r="J18" s="215" t="s">
        <v>283</v>
      </c>
      <c r="K18" s="216"/>
      <c r="M18" s="103"/>
      <c r="N18" s="103"/>
      <c r="O18" s="103"/>
      <c r="P18" s="103"/>
      <c r="Q18" s="103"/>
    </row>
    <row r="19" spans="2:17">
      <c r="B19" s="210"/>
      <c r="C19" s="16" t="s">
        <v>12</v>
      </c>
      <c r="D19" s="99">
        <v>8255</v>
      </c>
      <c r="E19" s="99">
        <v>9268</v>
      </c>
      <c r="F19" s="99">
        <v>13490</v>
      </c>
      <c r="G19" s="99">
        <v>17405</v>
      </c>
      <c r="H19" s="99">
        <v>19104</v>
      </c>
      <c r="J19" s="217"/>
      <c r="K19" s="218"/>
      <c r="M19" s="103"/>
      <c r="N19" s="103"/>
      <c r="O19" s="103"/>
      <c r="P19" s="103"/>
      <c r="Q19" s="103"/>
    </row>
    <row r="20" spans="2:17">
      <c r="B20" s="210"/>
      <c r="C20" s="16" t="s">
        <v>250</v>
      </c>
      <c r="D20" s="99">
        <v>10797</v>
      </c>
      <c r="E20" s="99">
        <v>12347</v>
      </c>
      <c r="F20" s="99">
        <v>17977</v>
      </c>
      <c r="G20" s="99">
        <v>23079</v>
      </c>
      <c r="H20" s="99">
        <v>25335</v>
      </c>
      <c r="J20" s="17" t="s">
        <v>284</v>
      </c>
      <c r="K20" s="18" t="s">
        <v>285</v>
      </c>
      <c r="M20" s="103"/>
      <c r="N20" s="103"/>
      <c r="O20" s="103"/>
      <c r="P20" s="103"/>
      <c r="Q20" s="103"/>
    </row>
    <row r="21" spans="2:17">
      <c r="B21" s="210"/>
      <c r="C21" s="16" t="s">
        <v>251</v>
      </c>
      <c r="D21" s="99">
        <v>12687</v>
      </c>
      <c r="E21" s="99">
        <v>14638</v>
      </c>
      <c r="F21" s="99">
        <v>21246</v>
      </c>
      <c r="G21" s="99">
        <v>27155</v>
      </c>
      <c r="H21" s="99">
        <v>29807</v>
      </c>
      <c r="J21" s="19" t="s">
        <v>286</v>
      </c>
      <c r="K21" s="38">
        <v>-0.3</v>
      </c>
      <c r="M21" s="103"/>
      <c r="N21" s="103"/>
      <c r="O21" s="103"/>
      <c r="P21" s="103"/>
      <c r="Q21" s="103"/>
    </row>
    <row r="22" spans="2:17" ht="15" thickBot="1">
      <c r="B22" s="210"/>
      <c r="C22" s="22" t="s">
        <v>252</v>
      </c>
      <c r="D22" s="99">
        <v>14061</v>
      </c>
      <c r="E22" s="99">
        <v>16300</v>
      </c>
      <c r="F22" s="99">
        <v>23658</v>
      </c>
      <c r="G22" s="99">
        <v>30231</v>
      </c>
      <c r="H22" s="99">
        <v>33189</v>
      </c>
      <c r="J22" s="20" t="s">
        <v>287</v>
      </c>
      <c r="K22" s="39">
        <v>-0.2</v>
      </c>
      <c r="M22" s="103"/>
      <c r="N22" s="103"/>
      <c r="O22" s="103"/>
      <c r="P22" s="103"/>
      <c r="Q22" s="103"/>
    </row>
    <row r="23" spans="2:17" ht="15" thickBot="1">
      <c r="B23" s="210"/>
      <c r="C23" s="104" t="s">
        <v>14</v>
      </c>
      <c r="D23" s="105">
        <v>1002</v>
      </c>
      <c r="E23" s="105">
        <v>1002</v>
      </c>
      <c r="F23" s="105">
        <v>1002</v>
      </c>
      <c r="G23" s="105">
        <v>1002</v>
      </c>
      <c r="H23" s="105">
        <v>1253</v>
      </c>
      <c r="J23" s="21"/>
      <c r="K23" s="21"/>
      <c r="M23" s="103"/>
      <c r="N23" s="103"/>
      <c r="O23" s="103"/>
      <c r="P23" s="103"/>
      <c r="Q23" s="103"/>
    </row>
    <row r="24" spans="2:17">
      <c r="B24" s="210"/>
      <c r="C24" s="104" t="s">
        <v>349</v>
      </c>
      <c r="D24" s="106" t="s">
        <v>264</v>
      </c>
      <c r="E24" s="106" t="s">
        <v>264</v>
      </c>
      <c r="F24" s="105">
        <v>3066</v>
      </c>
      <c r="G24" s="105">
        <v>3066</v>
      </c>
      <c r="H24" s="105">
        <v>3420</v>
      </c>
      <c r="J24" s="215" t="s">
        <v>288</v>
      </c>
      <c r="K24" s="216"/>
      <c r="M24" s="103"/>
      <c r="N24" s="103"/>
      <c r="O24" s="103"/>
      <c r="P24" s="103"/>
      <c r="Q24" s="103"/>
    </row>
    <row r="25" spans="2:17">
      <c r="B25" s="210"/>
      <c r="C25" s="107" t="s">
        <v>320</v>
      </c>
      <c r="D25" s="105">
        <v>158</v>
      </c>
      <c r="E25" s="105">
        <v>158</v>
      </c>
      <c r="F25" s="105">
        <v>158</v>
      </c>
      <c r="G25" s="105">
        <v>198</v>
      </c>
      <c r="H25" s="105">
        <v>236</v>
      </c>
      <c r="J25" s="217"/>
      <c r="K25" s="218"/>
      <c r="M25" s="103"/>
      <c r="N25" s="103"/>
      <c r="O25" s="103"/>
      <c r="P25" s="103"/>
      <c r="Q25" s="103"/>
    </row>
    <row r="26" spans="2:17" ht="15" customHeight="1">
      <c r="B26" s="219"/>
      <c r="D26" s="44"/>
      <c r="E26" s="44"/>
      <c r="F26" s="100"/>
      <c r="G26" s="44"/>
      <c r="H26" s="44"/>
      <c r="J26" s="17" t="s">
        <v>284</v>
      </c>
      <c r="K26" s="18" t="s">
        <v>285</v>
      </c>
      <c r="M26" s="103"/>
      <c r="N26" s="103"/>
      <c r="O26" s="103"/>
      <c r="P26" s="103"/>
      <c r="Q26" s="103"/>
    </row>
    <row r="27" spans="2:17" ht="15" customHeight="1">
      <c r="B27" s="220"/>
      <c r="D27" s="44"/>
      <c r="E27" s="44"/>
      <c r="F27" s="44"/>
      <c r="G27" s="44"/>
      <c r="H27" s="44"/>
      <c r="J27" s="19" t="s">
        <v>319</v>
      </c>
      <c r="K27" s="82">
        <v>-0.11</v>
      </c>
      <c r="M27" s="103"/>
      <c r="N27" s="103"/>
      <c r="O27" s="103"/>
      <c r="P27" s="103"/>
      <c r="Q27" s="103"/>
    </row>
    <row r="28" spans="2:17">
      <c r="D28" s="44"/>
      <c r="E28" s="44"/>
      <c r="F28" s="44"/>
      <c r="G28" s="44"/>
      <c r="H28" s="44"/>
      <c r="J28" s="19" t="s">
        <v>289</v>
      </c>
      <c r="K28" s="88">
        <v>-0.2</v>
      </c>
      <c r="M28" s="103"/>
      <c r="N28" s="103"/>
      <c r="O28" s="103"/>
      <c r="P28" s="103"/>
      <c r="Q28" s="103"/>
    </row>
    <row r="29" spans="2:17">
      <c r="B29" s="180" t="s">
        <v>0</v>
      </c>
      <c r="C29" s="182"/>
      <c r="D29" s="207" t="s">
        <v>347</v>
      </c>
      <c r="E29" s="207" t="s">
        <v>315</v>
      </c>
      <c r="F29" s="207" t="s">
        <v>316</v>
      </c>
      <c r="G29" s="207" t="s">
        <v>317</v>
      </c>
      <c r="H29" s="207" t="s">
        <v>318</v>
      </c>
      <c r="J29" s="94" t="s">
        <v>399</v>
      </c>
      <c r="K29" s="38">
        <v>-0.26</v>
      </c>
      <c r="M29" s="103"/>
      <c r="N29" s="103"/>
      <c r="O29" s="103"/>
      <c r="P29" s="103"/>
      <c r="Q29" s="103"/>
    </row>
    <row r="30" spans="2:17">
      <c r="B30" s="183"/>
      <c r="C30" s="185"/>
      <c r="D30" s="208"/>
      <c r="E30" s="208"/>
      <c r="F30" s="208"/>
      <c r="G30" s="208"/>
      <c r="H30" s="208"/>
      <c r="J30" s="19" t="s">
        <v>290</v>
      </c>
      <c r="K30" s="38">
        <v>-0.35</v>
      </c>
      <c r="M30" s="103"/>
      <c r="N30" s="103"/>
      <c r="O30" s="103"/>
      <c r="P30" s="103"/>
      <c r="Q30" s="103"/>
    </row>
    <row r="31" spans="2:17" ht="15" customHeight="1" thickBot="1">
      <c r="B31" s="210" t="s">
        <v>253</v>
      </c>
      <c r="C31" s="16" t="s">
        <v>281</v>
      </c>
      <c r="D31" s="99">
        <v>1001</v>
      </c>
      <c r="E31" s="99">
        <v>1096</v>
      </c>
      <c r="F31" s="99">
        <v>1703</v>
      </c>
      <c r="G31" s="99">
        <v>2228</v>
      </c>
      <c r="H31" s="99">
        <v>2445</v>
      </c>
      <c r="J31" s="20" t="s">
        <v>291</v>
      </c>
      <c r="K31" s="39">
        <v>-0.5</v>
      </c>
      <c r="M31" s="103"/>
      <c r="N31" s="103"/>
      <c r="O31" s="103"/>
      <c r="P31" s="103"/>
      <c r="Q31" s="103"/>
    </row>
    <row r="32" spans="2:17" ht="15" thickBot="1">
      <c r="B32" s="210"/>
      <c r="C32" s="16" t="s">
        <v>3</v>
      </c>
      <c r="D32" s="99">
        <v>1560</v>
      </c>
      <c r="E32" s="99">
        <v>1710</v>
      </c>
      <c r="F32" s="99">
        <v>2548</v>
      </c>
      <c r="G32" s="99">
        <v>3221</v>
      </c>
      <c r="H32" s="99">
        <v>3537</v>
      </c>
      <c r="J32" s="21"/>
      <c r="K32" s="21"/>
      <c r="M32" s="103"/>
      <c r="N32" s="103"/>
      <c r="O32" s="103"/>
      <c r="P32" s="103"/>
      <c r="Q32" s="103"/>
    </row>
    <row r="33" spans="2:17">
      <c r="B33" s="210"/>
      <c r="C33" s="16" t="s">
        <v>4</v>
      </c>
      <c r="D33" s="99">
        <v>1939</v>
      </c>
      <c r="E33" s="99">
        <v>2122</v>
      </c>
      <c r="F33" s="99">
        <v>3140</v>
      </c>
      <c r="G33" s="99">
        <v>3868</v>
      </c>
      <c r="H33" s="99">
        <v>4247</v>
      </c>
      <c r="J33" s="224" t="s">
        <v>292</v>
      </c>
      <c r="K33" s="225"/>
      <c r="M33" s="103"/>
      <c r="N33" s="103"/>
      <c r="O33" s="103"/>
      <c r="P33" s="103"/>
      <c r="Q33" s="103"/>
    </row>
    <row r="34" spans="2:17">
      <c r="B34" s="210"/>
      <c r="C34" s="16" t="s">
        <v>5</v>
      </c>
      <c r="D34" s="99">
        <v>2085</v>
      </c>
      <c r="E34" s="99">
        <v>2282</v>
      </c>
      <c r="F34" s="99">
        <v>3316</v>
      </c>
      <c r="G34" s="99">
        <v>4200</v>
      </c>
      <c r="H34" s="99">
        <v>4609</v>
      </c>
      <c r="J34" s="226"/>
      <c r="K34" s="227"/>
      <c r="M34" s="103"/>
      <c r="N34" s="103"/>
      <c r="O34" s="103"/>
      <c r="P34" s="103"/>
      <c r="Q34" s="103"/>
    </row>
    <row r="35" spans="2:17" ht="15" thickBot="1">
      <c r="B35" s="210"/>
      <c r="C35" s="16" t="s">
        <v>6</v>
      </c>
      <c r="D35" s="99">
        <v>2278</v>
      </c>
      <c r="E35" s="99">
        <v>2496</v>
      </c>
      <c r="F35" s="99">
        <v>3703</v>
      </c>
      <c r="G35" s="99">
        <v>4591</v>
      </c>
      <c r="H35" s="99">
        <v>5039</v>
      </c>
      <c r="J35" s="24" t="s">
        <v>293</v>
      </c>
      <c r="K35" s="83">
        <v>-0.1</v>
      </c>
      <c r="M35" s="103"/>
      <c r="N35" s="103"/>
      <c r="O35" s="103"/>
      <c r="P35" s="103"/>
      <c r="Q35" s="103"/>
    </row>
    <row r="36" spans="2:17" ht="15" thickBot="1">
      <c r="B36" s="210"/>
      <c r="C36" s="16" t="s">
        <v>7</v>
      </c>
      <c r="D36" s="99">
        <v>2647</v>
      </c>
      <c r="E36" s="99">
        <v>2899</v>
      </c>
      <c r="F36" s="99">
        <v>4236</v>
      </c>
      <c r="G36" s="99">
        <v>5278</v>
      </c>
      <c r="H36" s="99">
        <v>5794</v>
      </c>
      <c r="J36" s="25"/>
      <c r="K36" s="21"/>
      <c r="M36" s="103"/>
      <c r="N36" s="103"/>
      <c r="O36" s="103"/>
      <c r="P36" s="103"/>
      <c r="Q36" s="103"/>
    </row>
    <row r="37" spans="2:17">
      <c r="B37" s="210"/>
      <c r="C37" s="16" t="s">
        <v>8</v>
      </c>
      <c r="D37" s="99">
        <v>3021</v>
      </c>
      <c r="E37" s="99">
        <v>3309</v>
      </c>
      <c r="F37" s="99">
        <v>4880</v>
      </c>
      <c r="G37" s="99">
        <v>5880</v>
      </c>
      <c r="H37" s="99">
        <v>6457</v>
      </c>
      <c r="J37" s="215" t="s">
        <v>294</v>
      </c>
      <c r="K37" s="216"/>
      <c r="M37" s="103"/>
      <c r="N37" s="103"/>
      <c r="O37" s="103"/>
      <c r="P37" s="103"/>
      <c r="Q37" s="103"/>
    </row>
    <row r="38" spans="2:17">
      <c r="B38" s="210"/>
      <c r="C38" s="16" t="s">
        <v>9</v>
      </c>
      <c r="D38" s="99">
        <v>3382</v>
      </c>
      <c r="E38" s="99">
        <v>3703</v>
      </c>
      <c r="F38" s="99">
        <v>5428</v>
      </c>
      <c r="G38" s="99">
        <v>6685</v>
      </c>
      <c r="H38" s="99">
        <v>7338</v>
      </c>
      <c r="J38" s="217"/>
      <c r="K38" s="218"/>
      <c r="M38" s="103"/>
      <c r="N38" s="103"/>
      <c r="O38" s="103"/>
      <c r="P38" s="103"/>
      <c r="Q38" s="103"/>
    </row>
    <row r="39" spans="2:17">
      <c r="B39" s="210"/>
      <c r="C39" s="16" t="s">
        <v>10</v>
      </c>
      <c r="D39" s="99">
        <v>4418</v>
      </c>
      <c r="E39" s="99">
        <v>4836</v>
      </c>
      <c r="F39" s="99">
        <v>6769</v>
      </c>
      <c r="G39" s="99">
        <v>8398</v>
      </c>
      <c r="H39" s="99">
        <v>9220</v>
      </c>
      <c r="J39" s="17" t="s">
        <v>295</v>
      </c>
      <c r="K39" s="18" t="s">
        <v>285</v>
      </c>
      <c r="M39" s="103"/>
      <c r="N39" s="103"/>
      <c r="O39" s="103"/>
      <c r="P39" s="103"/>
      <c r="Q39" s="103"/>
    </row>
    <row r="40" spans="2:17">
      <c r="B40" s="210"/>
      <c r="C40" s="16" t="s">
        <v>11</v>
      </c>
      <c r="D40" s="99">
        <v>5576</v>
      </c>
      <c r="E40" s="99">
        <v>6105</v>
      </c>
      <c r="F40" s="99">
        <v>8626</v>
      </c>
      <c r="G40" s="99">
        <v>11129</v>
      </c>
      <c r="H40" s="99">
        <v>12217</v>
      </c>
      <c r="J40" s="19" t="s">
        <v>296</v>
      </c>
      <c r="K40" s="26" t="s">
        <v>297</v>
      </c>
      <c r="M40" s="103"/>
      <c r="N40" s="103"/>
      <c r="O40" s="103"/>
      <c r="P40" s="103"/>
      <c r="Q40" s="103"/>
    </row>
    <row r="41" spans="2:17">
      <c r="B41" s="210"/>
      <c r="C41" s="16" t="s">
        <v>12</v>
      </c>
      <c r="D41" s="99">
        <v>7520</v>
      </c>
      <c r="E41" s="99">
        <v>8379</v>
      </c>
      <c r="F41" s="99">
        <v>11536</v>
      </c>
      <c r="G41" s="99">
        <v>14880</v>
      </c>
      <c r="H41" s="99">
        <v>16336</v>
      </c>
      <c r="J41" s="19" t="s">
        <v>298</v>
      </c>
      <c r="K41" s="26" t="s">
        <v>299</v>
      </c>
      <c r="M41" s="103"/>
      <c r="N41" s="103"/>
      <c r="O41" s="103"/>
      <c r="P41" s="103"/>
      <c r="Q41" s="103"/>
    </row>
    <row r="42" spans="2:17" ht="15" thickBot="1">
      <c r="B42" s="210"/>
      <c r="C42" s="16" t="s">
        <v>250</v>
      </c>
      <c r="D42" s="99">
        <v>9818</v>
      </c>
      <c r="E42" s="99">
        <v>11162</v>
      </c>
      <c r="F42" s="99">
        <v>15372</v>
      </c>
      <c r="G42" s="99">
        <v>19735</v>
      </c>
      <c r="H42" s="99">
        <v>21664</v>
      </c>
      <c r="J42" s="20" t="s">
        <v>300</v>
      </c>
      <c r="K42" s="27" t="s">
        <v>301</v>
      </c>
      <c r="M42" s="103"/>
      <c r="N42" s="103"/>
      <c r="O42" s="103"/>
      <c r="P42" s="103"/>
      <c r="Q42" s="103"/>
    </row>
    <row r="43" spans="2:17" ht="15" thickBot="1">
      <c r="B43" s="210"/>
      <c r="C43" s="16" t="s">
        <v>251</v>
      </c>
      <c r="D43" s="99">
        <v>11529</v>
      </c>
      <c r="E43" s="99">
        <v>13234</v>
      </c>
      <c r="F43" s="99">
        <v>18168</v>
      </c>
      <c r="G43" s="99">
        <v>23219</v>
      </c>
      <c r="H43" s="99">
        <v>25487</v>
      </c>
      <c r="J43" s="7"/>
      <c r="K43" s="7"/>
      <c r="M43" s="103"/>
      <c r="N43" s="103"/>
      <c r="O43" s="103"/>
      <c r="P43" s="103"/>
      <c r="Q43" s="103"/>
    </row>
    <row r="44" spans="2:17">
      <c r="B44" s="210"/>
      <c r="C44" s="22" t="s">
        <v>252</v>
      </c>
      <c r="D44" s="99">
        <v>12771</v>
      </c>
      <c r="E44" s="99">
        <v>14736</v>
      </c>
      <c r="F44" s="99">
        <v>20232</v>
      </c>
      <c r="G44" s="99">
        <v>25853</v>
      </c>
      <c r="H44" s="99">
        <v>28382</v>
      </c>
      <c r="J44" s="215" t="s">
        <v>302</v>
      </c>
      <c r="K44" s="216"/>
      <c r="M44" s="103"/>
      <c r="N44" s="103"/>
      <c r="O44" s="103"/>
      <c r="P44" s="103"/>
      <c r="Q44" s="103"/>
    </row>
    <row r="45" spans="2:17">
      <c r="B45" s="210"/>
      <c r="C45" s="104" t="s">
        <v>14</v>
      </c>
      <c r="D45" s="105">
        <v>583</v>
      </c>
      <c r="E45" s="105">
        <v>583</v>
      </c>
      <c r="F45" s="105">
        <v>583</v>
      </c>
      <c r="G45" s="105">
        <v>583</v>
      </c>
      <c r="H45" s="105">
        <v>728</v>
      </c>
      <c r="J45" s="217"/>
      <c r="K45" s="218"/>
      <c r="M45" s="103"/>
      <c r="N45" s="103"/>
      <c r="O45" s="103"/>
      <c r="P45" s="103"/>
      <c r="Q45" s="103"/>
    </row>
    <row r="46" spans="2:17">
      <c r="B46" s="210"/>
      <c r="C46" s="104" t="s">
        <v>349</v>
      </c>
      <c r="D46" s="106" t="s">
        <v>264</v>
      </c>
      <c r="E46" s="106" t="s">
        <v>264</v>
      </c>
      <c r="F46" s="105">
        <v>3066</v>
      </c>
      <c r="G46" s="105">
        <v>3066</v>
      </c>
      <c r="H46" s="105">
        <v>3420</v>
      </c>
      <c r="J46" s="19" t="s">
        <v>364</v>
      </c>
      <c r="K46" s="26" t="s">
        <v>304</v>
      </c>
      <c r="M46" s="103"/>
      <c r="N46" s="103"/>
      <c r="O46" s="103"/>
      <c r="P46" s="103"/>
      <c r="Q46" s="103"/>
    </row>
    <row r="47" spans="2:17">
      <c r="B47" s="210"/>
      <c r="C47" s="107" t="s">
        <v>320</v>
      </c>
      <c r="D47" s="105">
        <v>101</v>
      </c>
      <c r="E47" s="105">
        <v>101</v>
      </c>
      <c r="F47" s="105">
        <v>101</v>
      </c>
      <c r="G47" s="105">
        <v>126</v>
      </c>
      <c r="H47" s="105">
        <v>151</v>
      </c>
      <c r="J47" s="19" t="s">
        <v>303</v>
      </c>
      <c r="K47" s="26" t="s">
        <v>306</v>
      </c>
      <c r="M47" s="103"/>
      <c r="N47" s="103"/>
      <c r="O47" s="103"/>
      <c r="P47" s="103"/>
      <c r="Q47" s="103"/>
    </row>
    <row r="48" spans="2:17">
      <c r="D48" s="44"/>
      <c r="E48" s="44"/>
      <c r="F48" s="44"/>
      <c r="G48" s="44"/>
      <c r="H48" s="44"/>
      <c r="J48" s="19" t="s">
        <v>305</v>
      </c>
      <c r="K48" s="26" t="s">
        <v>308</v>
      </c>
      <c r="M48" s="103"/>
      <c r="N48" s="103"/>
      <c r="O48" s="103"/>
      <c r="P48" s="103"/>
      <c r="Q48" s="103"/>
    </row>
    <row r="49" spans="2:17">
      <c r="D49" s="44"/>
      <c r="E49" s="44"/>
      <c r="F49" s="44"/>
      <c r="G49" s="44"/>
      <c r="H49" s="44"/>
      <c r="J49" s="28" t="s">
        <v>307</v>
      </c>
      <c r="K49" s="29" t="s">
        <v>340</v>
      </c>
      <c r="M49" s="103"/>
      <c r="N49" s="103"/>
      <c r="O49" s="103"/>
      <c r="P49" s="103"/>
      <c r="Q49" s="103"/>
    </row>
    <row r="50" spans="2:17" ht="15" customHeight="1" thickBot="1">
      <c r="D50" s="44"/>
      <c r="E50" s="44"/>
      <c r="F50" s="44"/>
      <c r="G50" s="44"/>
      <c r="H50" s="44"/>
      <c r="J50" s="20" t="s">
        <v>309</v>
      </c>
      <c r="K50" s="27" t="s">
        <v>310</v>
      </c>
      <c r="M50" s="103"/>
      <c r="N50" s="103"/>
      <c r="O50" s="103"/>
      <c r="P50" s="103"/>
      <c r="Q50" s="103"/>
    </row>
    <row r="51" spans="2:17">
      <c r="B51" s="180" t="s">
        <v>0</v>
      </c>
      <c r="C51" s="182"/>
      <c r="D51" s="207" t="s">
        <v>347</v>
      </c>
      <c r="E51" s="207" t="s">
        <v>315</v>
      </c>
      <c r="F51" s="207" t="s">
        <v>316</v>
      </c>
      <c r="G51" s="207" t="s">
        <v>317</v>
      </c>
      <c r="H51" s="207" t="s">
        <v>318</v>
      </c>
      <c r="J51" s="211" t="s">
        <v>371</v>
      </c>
      <c r="K51" s="211"/>
      <c r="M51" s="103"/>
      <c r="N51" s="103"/>
      <c r="O51" s="103"/>
      <c r="P51" s="103"/>
      <c r="Q51" s="103"/>
    </row>
    <row r="52" spans="2:17">
      <c r="B52" s="183"/>
      <c r="C52" s="185"/>
      <c r="D52" s="208"/>
      <c r="E52" s="208"/>
      <c r="F52" s="208"/>
      <c r="G52" s="208"/>
      <c r="H52" s="208"/>
      <c r="J52" s="212"/>
      <c r="K52" s="212"/>
      <c r="M52" s="103"/>
      <c r="N52" s="103"/>
      <c r="O52" s="103"/>
      <c r="P52" s="103"/>
      <c r="Q52" s="103"/>
    </row>
    <row r="53" spans="2:17" ht="15" customHeight="1">
      <c r="B53" s="210" t="s">
        <v>254</v>
      </c>
      <c r="C53" s="16" t="s">
        <v>281</v>
      </c>
      <c r="D53" s="99">
        <v>964</v>
      </c>
      <c r="E53" s="99">
        <v>1054</v>
      </c>
      <c r="F53" s="99">
        <v>1637</v>
      </c>
      <c r="G53" s="99">
        <v>2143</v>
      </c>
      <c r="H53" s="99">
        <v>2351</v>
      </c>
      <c r="J53" s="212"/>
      <c r="K53" s="212"/>
      <c r="M53" s="103"/>
      <c r="N53" s="103"/>
      <c r="O53" s="103"/>
      <c r="P53" s="103"/>
      <c r="Q53" s="103"/>
    </row>
    <row r="54" spans="2:17">
      <c r="B54" s="210"/>
      <c r="C54" s="16" t="s">
        <v>3</v>
      </c>
      <c r="D54" s="99">
        <v>1497</v>
      </c>
      <c r="E54" s="99">
        <v>1639</v>
      </c>
      <c r="F54" s="99">
        <v>2445</v>
      </c>
      <c r="G54" s="99">
        <v>3094</v>
      </c>
      <c r="H54" s="99">
        <v>3395</v>
      </c>
      <c r="J54" s="212"/>
      <c r="K54" s="212"/>
      <c r="M54" s="103"/>
      <c r="N54" s="103"/>
      <c r="O54" s="103"/>
      <c r="P54" s="103"/>
      <c r="Q54" s="103"/>
    </row>
    <row r="55" spans="2:17" ht="15" thickBot="1">
      <c r="B55" s="210"/>
      <c r="C55" s="16" t="s">
        <v>4</v>
      </c>
      <c r="D55" s="99">
        <v>1864</v>
      </c>
      <c r="E55" s="99">
        <v>2040</v>
      </c>
      <c r="F55" s="99">
        <v>3017</v>
      </c>
      <c r="G55" s="99">
        <v>3717</v>
      </c>
      <c r="H55" s="99">
        <v>4081</v>
      </c>
      <c r="J55" s="7"/>
      <c r="K55" s="7"/>
      <c r="M55" s="103"/>
      <c r="N55" s="103"/>
      <c r="O55" s="103"/>
      <c r="P55" s="103"/>
      <c r="Q55" s="103"/>
    </row>
    <row r="56" spans="2:17">
      <c r="B56" s="210"/>
      <c r="C56" s="16" t="s">
        <v>5</v>
      </c>
      <c r="D56" s="99">
        <v>2002</v>
      </c>
      <c r="E56" s="99">
        <v>2192</v>
      </c>
      <c r="F56" s="99">
        <v>3184</v>
      </c>
      <c r="G56" s="99">
        <v>4033</v>
      </c>
      <c r="H56" s="99">
        <v>4428</v>
      </c>
      <c r="J56" s="215" t="s">
        <v>311</v>
      </c>
      <c r="K56" s="216"/>
      <c r="M56" s="103"/>
      <c r="N56" s="103"/>
      <c r="O56" s="103"/>
      <c r="P56" s="103"/>
      <c r="Q56" s="103"/>
    </row>
    <row r="57" spans="2:17">
      <c r="B57" s="210"/>
      <c r="C57" s="16" t="s">
        <v>6</v>
      </c>
      <c r="D57" s="99">
        <v>2190</v>
      </c>
      <c r="E57" s="99">
        <v>2398</v>
      </c>
      <c r="F57" s="99">
        <v>3558</v>
      </c>
      <c r="G57" s="99">
        <v>4411</v>
      </c>
      <c r="H57" s="99">
        <v>4844</v>
      </c>
      <c r="J57" s="217"/>
      <c r="K57" s="218"/>
      <c r="M57" s="103"/>
      <c r="N57" s="103"/>
      <c r="O57" s="103"/>
      <c r="P57" s="103"/>
      <c r="Q57" s="103"/>
    </row>
    <row r="58" spans="2:17">
      <c r="B58" s="210"/>
      <c r="C58" s="16" t="s">
        <v>7</v>
      </c>
      <c r="D58" s="99">
        <v>2545</v>
      </c>
      <c r="E58" s="99">
        <v>2788</v>
      </c>
      <c r="F58" s="99">
        <v>4070</v>
      </c>
      <c r="G58" s="99">
        <v>5070</v>
      </c>
      <c r="H58" s="99">
        <v>5565</v>
      </c>
      <c r="J58" s="17" t="s">
        <v>312</v>
      </c>
      <c r="K58" s="30">
        <v>0.67596899200000005</v>
      </c>
      <c r="M58" s="103"/>
      <c r="N58" s="103"/>
      <c r="O58" s="103"/>
      <c r="P58" s="103"/>
      <c r="Q58" s="103"/>
    </row>
    <row r="59" spans="2:17" ht="15" thickBot="1">
      <c r="B59" s="210"/>
      <c r="C59" s="16" t="s">
        <v>8</v>
      </c>
      <c r="D59" s="99">
        <v>2902</v>
      </c>
      <c r="E59" s="99">
        <v>3178</v>
      </c>
      <c r="F59" s="99">
        <v>4687</v>
      </c>
      <c r="G59" s="99">
        <v>5651</v>
      </c>
      <c r="H59" s="99">
        <v>6202</v>
      </c>
      <c r="J59" s="31" t="s">
        <v>313</v>
      </c>
      <c r="K59" s="98">
        <v>0.8</v>
      </c>
      <c r="M59" s="103"/>
      <c r="N59" s="103"/>
      <c r="O59" s="103"/>
      <c r="P59" s="103"/>
      <c r="Q59" s="103"/>
    </row>
    <row r="60" spans="2:17">
      <c r="B60" s="210"/>
      <c r="C60" s="16" t="s">
        <v>9</v>
      </c>
      <c r="D60" s="99">
        <v>3249</v>
      </c>
      <c r="E60" s="99">
        <v>3556</v>
      </c>
      <c r="F60" s="99">
        <v>5214</v>
      </c>
      <c r="G60" s="99">
        <v>6423</v>
      </c>
      <c r="H60" s="99">
        <v>7050</v>
      </c>
      <c r="J60" s="206"/>
      <c r="K60" s="206"/>
      <c r="M60" s="103"/>
      <c r="N60" s="103"/>
      <c r="O60" s="103"/>
      <c r="P60" s="103"/>
      <c r="Q60" s="103"/>
    </row>
    <row r="61" spans="2:17" ht="15" thickBot="1">
      <c r="B61" s="210"/>
      <c r="C61" s="16" t="s">
        <v>10</v>
      </c>
      <c r="D61" s="99">
        <v>4246</v>
      </c>
      <c r="E61" s="99">
        <v>4650</v>
      </c>
      <c r="F61" s="99">
        <v>6503</v>
      </c>
      <c r="G61" s="99">
        <v>8068</v>
      </c>
      <c r="H61" s="99">
        <v>8860</v>
      </c>
      <c r="J61" s="206"/>
      <c r="K61" s="206"/>
      <c r="M61" s="103"/>
      <c r="N61" s="103"/>
      <c r="O61" s="103"/>
      <c r="P61" s="103"/>
      <c r="Q61" s="103"/>
    </row>
    <row r="62" spans="2:17">
      <c r="B62" s="210"/>
      <c r="C62" s="16" t="s">
        <v>11</v>
      </c>
      <c r="D62" s="99">
        <v>5357</v>
      </c>
      <c r="E62" s="99">
        <v>5865</v>
      </c>
      <c r="F62" s="99">
        <v>8290</v>
      </c>
      <c r="G62" s="99">
        <v>10692</v>
      </c>
      <c r="H62" s="99">
        <v>11739</v>
      </c>
      <c r="J62" s="215" t="s">
        <v>357</v>
      </c>
      <c r="K62" s="216"/>
      <c r="M62" s="103"/>
      <c r="N62" s="103"/>
      <c r="O62" s="103"/>
      <c r="P62" s="103"/>
      <c r="Q62" s="103"/>
    </row>
    <row r="63" spans="2:17">
      <c r="B63" s="210"/>
      <c r="C63" s="16" t="s">
        <v>12</v>
      </c>
      <c r="D63" s="99">
        <v>7248</v>
      </c>
      <c r="E63" s="99">
        <v>8051</v>
      </c>
      <c r="F63" s="99">
        <v>11082</v>
      </c>
      <c r="G63" s="99">
        <v>14296</v>
      </c>
      <c r="H63" s="99">
        <v>15694</v>
      </c>
      <c r="J63" s="217"/>
      <c r="K63" s="218"/>
      <c r="M63" s="103"/>
      <c r="N63" s="103"/>
      <c r="O63" s="103"/>
      <c r="P63" s="103"/>
      <c r="Q63" s="103"/>
    </row>
    <row r="64" spans="2:17">
      <c r="B64" s="210"/>
      <c r="C64" s="16" t="s">
        <v>250</v>
      </c>
      <c r="D64" s="99">
        <v>9457</v>
      </c>
      <c r="E64" s="99">
        <v>10724</v>
      </c>
      <c r="F64" s="99">
        <v>14772</v>
      </c>
      <c r="G64" s="99">
        <v>18962</v>
      </c>
      <c r="H64" s="99">
        <v>20818</v>
      </c>
      <c r="J64" s="19" t="s">
        <v>358</v>
      </c>
      <c r="K64" s="26" t="s">
        <v>299</v>
      </c>
      <c r="M64" s="103"/>
      <c r="N64" s="103"/>
      <c r="O64" s="103"/>
      <c r="P64" s="103"/>
      <c r="Q64" s="103"/>
    </row>
    <row r="65" spans="1:17">
      <c r="B65" s="210"/>
      <c r="C65" s="16" t="s">
        <v>251</v>
      </c>
      <c r="D65" s="99">
        <v>11102</v>
      </c>
      <c r="E65" s="99">
        <v>12717</v>
      </c>
      <c r="F65" s="99">
        <v>17455</v>
      </c>
      <c r="G65" s="99">
        <v>22308</v>
      </c>
      <c r="H65" s="99">
        <v>24486</v>
      </c>
      <c r="J65" s="19" t="s">
        <v>359</v>
      </c>
      <c r="K65" s="26" t="s">
        <v>340</v>
      </c>
      <c r="M65" s="103"/>
      <c r="N65" s="103"/>
      <c r="O65" s="103"/>
      <c r="P65" s="103"/>
      <c r="Q65" s="103"/>
    </row>
    <row r="66" spans="1:17">
      <c r="B66" s="210"/>
      <c r="C66" s="22" t="s">
        <v>252</v>
      </c>
      <c r="D66" s="99">
        <v>12293</v>
      </c>
      <c r="E66" s="99">
        <v>14160</v>
      </c>
      <c r="F66" s="99">
        <v>19436</v>
      </c>
      <c r="G66" s="99">
        <v>24838</v>
      </c>
      <c r="H66" s="99">
        <v>27268</v>
      </c>
      <c r="J66" s="19" t="s">
        <v>360</v>
      </c>
      <c r="K66" s="26" t="s">
        <v>308</v>
      </c>
      <c r="M66" s="103"/>
      <c r="N66" s="103"/>
      <c r="O66" s="103"/>
      <c r="P66" s="103"/>
      <c r="Q66" s="103"/>
    </row>
    <row r="67" spans="1:17">
      <c r="B67" s="210"/>
      <c r="C67" s="104" t="s">
        <v>14</v>
      </c>
      <c r="D67" s="105">
        <v>583</v>
      </c>
      <c r="E67" s="105">
        <v>583</v>
      </c>
      <c r="F67" s="105">
        <v>583</v>
      </c>
      <c r="G67" s="105">
        <v>583</v>
      </c>
      <c r="H67" s="105">
        <v>728</v>
      </c>
      <c r="J67" s="28" t="s">
        <v>361</v>
      </c>
      <c r="K67" s="29" t="s">
        <v>306</v>
      </c>
      <c r="M67" s="103"/>
      <c r="N67" s="103"/>
      <c r="O67" s="103"/>
      <c r="P67" s="103"/>
      <c r="Q67" s="103"/>
    </row>
    <row r="68" spans="1:17" ht="15" thickBot="1">
      <c r="B68" s="210"/>
      <c r="C68" s="104" t="s">
        <v>349</v>
      </c>
      <c r="D68" s="106" t="s">
        <v>264</v>
      </c>
      <c r="E68" s="106" t="s">
        <v>264</v>
      </c>
      <c r="F68" s="105">
        <v>3066</v>
      </c>
      <c r="G68" s="105">
        <v>3066</v>
      </c>
      <c r="H68" s="105">
        <v>3420</v>
      </c>
      <c r="J68" s="20" t="s">
        <v>362</v>
      </c>
      <c r="K68" s="93" t="s">
        <v>304</v>
      </c>
      <c r="M68" s="103"/>
      <c r="N68" s="103"/>
      <c r="O68" s="103"/>
      <c r="P68" s="103"/>
      <c r="Q68" s="103"/>
    </row>
    <row r="69" spans="1:17">
      <c r="B69" s="210"/>
      <c r="C69" s="107" t="s">
        <v>320</v>
      </c>
      <c r="D69" s="105">
        <v>101</v>
      </c>
      <c r="E69" s="105">
        <v>101</v>
      </c>
      <c r="F69" s="105">
        <v>101</v>
      </c>
      <c r="G69" s="105">
        <v>126</v>
      </c>
      <c r="H69" s="105">
        <v>151</v>
      </c>
      <c r="J69" s="7"/>
      <c r="K69" s="7"/>
      <c r="M69" s="103"/>
      <c r="N69" s="103"/>
      <c r="O69" s="103"/>
      <c r="P69" s="103"/>
      <c r="Q69" s="103"/>
    </row>
    <row r="70" spans="1:17">
      <c r="D70" s="44"/>
      <c r="E70" s="44"/>
      <c r="F70" s="44"/>
      <c r="G70" s="44"/>
      <c r="H70" s="44"/>
      <c r="J70" s="7"/>
      <c r="K70" s="7"/>
      <c r="M70" s="103"/>
      <c r="N70" s="103"/>
      <c r="O70" s="103"/>
      <c r="P70" s="103"/>
      <c r="Q70" s="103"/>
    </row>
    <row r="71" spans="1:17">
      <c r="A71" s="23"/>
      <c r="B71" s="180" t="s">
        <v>0</v>
      </c>
      <c r="C71" s="182"/>
      <c r="D71" s="207" t="s">
        <v>347</v>
      </c>
      <c r="E71" s="207" t="s">
        <v>315</v>
      </c>
      <c r="F71" s="207" t="s">
        <v>316</v>
      </c>
      <c r="G71" s="207" t="s">
        <v>317</v>
      </c>
      <c r="H71" s="207" t="s">
        <v>318</v>
      </c>
      <c r="J71" s="7"/>
      <c r="K71" s="7"/>
      <c r="M71" s="103"/>
      <c r="N71" s="103"/>
      <c r="O71" s="103"/>
      <c r="P71" s="103"/>
      <c r="Q71" s="103"/>
    </row>
    <row r="72" spans="1:17">
      <c r="A72" s="23"/>
      <c r="B72" s="183"/>
      <c r="C72" s="185"/>
      <c r="D72" s="208"/>
      <c r="E72" s="208"/>
      <c r="F72" s="208"/>
      <c r="G72" s="208"/>
      <c r="H72" s="208"/>
      <c r="J72" s="7"/>
      <c r="K72" s="7"/>
      <c r="M72" s="103"/>
      <c r="N72" s="103"/>
      <c r="O72" s="103"/>
      <c r="P72" s="103"/>
      <c r="Q72" s="103"/>
    </row>
    <row r="73" spans="1:17" ht="15" customHeight="1">
      <c r="A73" s="23"/>
      <c r="B73" s="210" t="s">
        <v>255</v>
      </c>
      <c r="C73" s="16" t="s">
        <v>281</v>
      </c>
      <c r="D73" s="99">
        <v>851</v>
      </c>
      <c r="E73" s="99">
        <v>932</v>
      </c>
      <c r="F73" s="99">
        <v>1482</v>
      </c>
      <c r="G73" s="99">
        <v>1937</v>
      </c>
      <c r="H73" s="99">
        <v>2125</v>
      </c>
      <c r="J73" s="7"/>
      <c r="K73" s="7"/>
      <c r="M73" s="103"/>
      <c r="N73" s="103"/>
      <c r="O73" s="103"/>
      <c r="P73" s="103"/>
      <c r="Q73" s="103"/>
    </row>
    <row r="74" spans="1:17">
      <c r="A74" s="23"/>
      <c r="B74" s="210"/>
      <c r="C74" s="16" t="s">
        <v>3</v>
      </c>
      <c r="D74" s="99">
        <v>1322</v>
      </c>
      <c r="E74" s="99">
        <v>1449</v>
      </c>
      <c r="F74" s="99">
        <v>2213</v>
      </c>
      <c r="G74" s="99">
        <v>2798</v>
      </c>
      <c r="H74" s="99">
        <v>3070</v>
      </c>
      <c r="J74" s="23"/>
      <c r="K74" s="23"/>
      <c r="M74" s="103"/>
      <c r="N74" s="103"/>
      <c r="O74" s="103"/>
      <c r="P74" s="103"/>
      <c r="Q74" s="103"/>
    </row>
    <row r="75" spans="1:17">
      <c r="A75" s="23"/>
      <c r="B75" s="210"/>
      <c r="C75" s="16" t="s">
        <v>4</v>
      </c>
      <c r="D75" s="99">
        <v>1649</v>
      </c>
      <c r="E75" s="99">
        <v>1802</v>
      </c>
      <c r="F75" s="99">
        <v>2726</v>
      </c>
      <c r="G75" s="99">
        <v>3356</v>
      </c>
      <c r="H75" s="99">
        <v>3685</v>
      </c>
      <c r="J75" s="23"/>
      <c r="K75" s="23"/>
      <c r="M75" s="103"/>
      <c r="N75" s="103"/>
      <c r="O75" s="103"/>
      <c r="P75" s="103"/>
      <c r="Q75" s="103"/>
    </row>
    <row r="76" spans="1:17">
      <c r="A76" s="23"/>
      <c r="B76" s="210"/>
      <c r="C76" s="16" t="s">
        <v>5</v>
      </c>
      <c r="D76" s="99">
        <v>1769</v>
      </c>
      <c r="E76" s="99">
        <v>1938</v>
      </c>
      <c r="F76" s="99">
        <v>2878</v>
      </c>
      <c r="G76" s="99">
        <v>3644</v>
      </c>
      <c r="H76" s="99">
        <v>4000</v>
      </c>
      <c r="J76" s="23"/>
      <c r="K76" s="23"/>
      <c r="M76" s="103"/>
      <c r="N76" s="103"/>
      <c r="O76" s="103"/>
      <c r="P76" s="103"/>
      <c r="Q76" s="103"/>
    </row>
    <row r="77" spans="1:17">
      <c r="A77" s="23"/>
      <c r="B77" s="210"/>
      <c r="C77" s="16" t="s">
        <v>6</v>
      </c>
      <c r="D77" s="99">
        <v>1935</v>
      </c>
      <c r="E77" s="99">
        <v>2118</v>
      </c>
      <c r="F77" s="99">
        <v>3217</v>
      </c>
      <c r="G77" s="99">
        <v>3989</v>
      </c>
      <c r="H77" s="99">
        <v>4379</v>
      </c>
      <c r="J77" s="23"/>
      <c r="K77" s="23"/>
      <c r="M77" s="103"/>
      <c r="N77" s="103"/>
      <c r="O77" s="103"/>
      <c r="P77" s="103"/>
      <c r="Q77" s="103"/>
    </row>
    <row r="78" spans="1:17">
      <c r="A78" s="23"/>
      <c r="B78" s="210"/>
      <c r="C78" s="16" t="s">
        <v>7</v>
      </c>
      <c r="D78" s="99">
        <v>2248</v>
      </c>
      <c r="E78" s="99">
        <v>2462</v>
      </c>
      <c r="F78" s="99">
        <v>3677</v>
      </c>
      <c r="G78" s="99">
        <v>4582</v>
      </c>
      <c r="H78" s="99">
        <v>5030</v>
      </c>
      <c r="J78" s="23"/>
      <c r="K78" s="23"/>
      <c r="M78" s="103"/>
      <c r="N78" s="103"/>
      <c r="O78" s="103"/>
      <c r="P78" s="103"/>
      <c r="Q78" s="103"/>
    </row>
    <row r="79" spans="1:17">
      <c r="B79" s="210"/>
      <c r="C79" s="16" t="s">
        <v>8</v>
      </c>
      <c r="D79" s="99">
        <v>2566</v>
      </c>
      <c r="E79" s="99">
        <v>2810</v>
      </c>
      <c r="F79" s="99">
        <v>4236</v>
      </c>
      <c r="G79" s="99">
        <v>5104</v>
      </c>
      <c r="H79" s="99">
        <v>5603</v>
      </c>
      <c r="J79" s="23"/>
      <c r="K79" s="23"/>
      <c r="M79" s="103"/>
      <c r="N79" s="103"/>
      <c r="O79" s="103"/>
      <c r="P79" s="103"/>
      <c r="Q79" s="103"/>
    </row>
    <row r="80" spans="1:17">
      <c r="B80" s="210"/>
      <c r="C80" s="16" t="s">
        <v>9</v>
      </c>
      <c r="D80" s="99">
        <v>2872</v>
      </c>
      <c r="E80" s="99">
        <v>3146</v>
      </c>
      <c r="F80" s="99">
        <v>4714</v>
      </c>
      <c r="G80" s="99">
        <v>5807</v>
      </c>
      <c r="H80" s="99">
        <v>6375</v>
      </c>
      <c r="J80" s="23"/>
      <c r="K80" s="23"/>
      <c r="M80" s="103"/>
      <c r="N80" s="103"/>
      <c r="O80" s="103"/>
      <c r="P80" s="103"/>
      <c r="Q80" s="103"/>
    </row>
    <row r="81" spans="1:17">
      <c r="B81" s="210"/>
      <c r="C81" s="16" t="s">
        <v>10</v>
      </c>
      <c r="D81" s="99">
        <v>3752</v>
      </c>
      <c r="E81" s="99">
        <v>4109</v>
      </c>
      <c r="F81" s="99">
        <v>5880</v>
      </c>
      <c r="G81" s="99">
        <v>7295</v>
      </c>
      <c r="H81" s="99">
        <v>8006</v>
      </c>
      <c r="J81" s="23"/>
      <c r="K81" s="23"/>
      <c r="M81" s="103"/>
      <c r="N81" s="103"/>
      <c r="O81" s="103"/>
      <c r="P81" s="103"/>
      <c r="Q81" s="103"/>
    </row>
    <row r="82" spans="1:17">
      <c r="B82" s="210"/>
      <c r="C82" s="16" t="s">
        <v>11</v>
      </c>
      <c r="D82" s="99">
        <v>4735</v>
      </c>
      <c r="E82" s="99">
        <v>5186</v>
      </c>
      <c r="F82" s="99">
        <v>7494</v>
      </c>
      <c r="G82" s="99">
        <v>9665</v>
      </c>
      <c r="H82" s="99">
        <v>10610</v>
      </c>
      <c r="J82" s="7"/>
      <c r="K82" s="7"/>
      <c r="M82" s="103"/>
      <c r="N82" s="103"/>
      <c r="O82" s="103"/>
      <c r="P82" s="103"/>
      <c r="Q82" s="103"/>
    </row>
    <row r="83" spans="1:17">
      <c r="B83" s="210"/>
      <c r="C83" s="16" t="s">
        <v>12</v>
      </c>
      <c r="D83" s="99">
        <v>6476</v>
      </c>
      <c r="E83" s="99">
        <v>7116</v>
      </c>
      <c r="F83" s="99">
        <v>10017</v>
      </c>
      <c r="G83" s="99">
        <v>12922</v>
      </c>
      <c r="H83" s="99">
        <v>14183</v>
      </c>
      <c r="J83" s="7"/>
      <c r="K83" s="7"/>
      <c r="M83" s="103"/>
      <c r="N83" s="103"/>
      <c r="O83" s="103"/>
      <c r="P83" s="103"/>
      <c r="Q83" s="103"/>
    </row>
    <row r="84" spans="1:17">
      <c r="B84" s="210"/>
      <c r="C84" s="16" t="s">
        <v>250</v>
      </c>
      <c r="D84" s="99">
        <v>8427</v>
      </c>
      <c r="E84" s="99">
        <v>9477</v>
      </c>
      <c r="F84" s="99">
        <v>13350</v>
      </c>
      <c r="G84" s="99">
        <v>17138</v>
      </c>
      <c r="H84" s="99">
        <v>18815</v>
      </c>
      <c r="J84" s="7"/>
      <c r="K84" s="7"/>
      <c r="M84" s="103"/>
      <c r="N84" s="103"/>
      <c r="O84" s="103"/>
      <c r="P84" s="103"/>
      <c r="Q84" s="103"/>
    </row>
    <row r="85" spans="1:17">
      <c r="B85" s="210"/>
      <c r="C85" s="16" t="s">
        <v>251</v>
      </c>
      <c r="D85" s="99">
        <v>9883</v>
      </c>
      <c r="E85" s="99">
        <v>11239</v>
      </c>
      <c r="F85" s="99">
        <v>15777</v>
      </c>
      <c r="G85" s="99">
        <v>20163</v>
      </c>
      <c r="H85" s="99">
        <v>22134</v>
      </c>
      <c r="J85" s="7"/>
      <c r="K85" s="7"/>
      <c r="M85" s="103"/>
      <c r="N85" s="103"/>
      <c r="O85" s="103"/>
      <c r="P85" s="103"/>
      <c r="Q85" s="103"/>
    </row>
    <row r="86" spans="1:17">
      <c r="B86" s="210"/>
      <c r="C86" s="22" t="s">
        <v>252</v>
      </c>
      <c r="D86" s="99">
        <v>10938</v>
      </c>
      <c r="E86" s="99">
        <v>12514</v>
      </c>
      <c r="F86" s="99">
        <v>17570</v>
      </c>
      <c r="G86" s="99">
        <v>22452</v>
      </c>
      <c r="H86" s="99">
        <v>24645</v>
      </c>
      <c r="J86" s="7"/>
      <c r="K86" s="7"/>
      <c r="M86" s="103"/>
      <c r="N86" s="103"/>
      <c r="O86" s="103"/>
      <c r="P86" s="103"/>
      <c r="Q86" s="103"/>
    </row>
    <row r="87" spans="1:17">
      <c r="B87" s="210"/>
      <c r="C87" s="104" t="s">
        <v>14</v>
      </c>
      <c r="D87" s="105">
        <v>583</v>
      </c>
      <c r="E87" s="105">
        <v>583</v>
      </c>
      <c r="F87" s="105">
        <v>583</v>
      </c>
      <c r="G87" s="105">
        <v>583</v>
      </c>
      <c r="H87" s="105">
        <v>728</v>
      </c>
      <c r="J87" s="7"/>
      <c r="K87" s="7"/>
      <c r="M87" s="103"/>
      <c r="N87" s="103"/>
      <c r="O87" s="103"/>
      <c r="P87" s="103"/>
      <c r="Q87" s="103"/>
    </row>
    <row r="88" spans="1:17">
      <c r="B88" s="210"/>
      <c r="C88" s="104" t="s">
        <v>349</v>
      </c>
      <c r="D88" s="106" t="s">
        <v>264</v>
      </c>
      <c r="E88" s="106" t="s">
        <v>264</v>
      </c>
      <c r="F88" s="105">
        <v>3066</v>
      </c>
      <c r="G88" s="105">
        <v>3066</v>
      </c>
      <c r="H88" s="105">
        <v>3420</v>
      </c>
      <c r="J88" s="7"/>
      <c r="K88" s="7"/>
      <c r="M88" s="103"/>
      <c r="N88" s="103"/>
      <c r="O88" s="103"/>
      <c r="P88" s="103"/>
      <c r="Q88" s="103"/>
    </row>
    <row r="89" spans="1:17">
      <c r="B89" s="210"/>
      <c r="C89" s="107" t="s">
        <v>320</v>
      </c>
      <c r="D89" s="105">
        <v>101</v>
      </c>
      <c r="E89" s="105">
        <v>101</v>
      </c>
      <c r="F89" s="105">
        <v>101</v>
      </c>
      <c r="G89" s="105">
        <v>126</v>
      </c>
      <c r="H89" s="105">
        <v>151</v>
      </c>
      <c r="J89" s="7"/>
      <c r="K89" s="7"/>
      <c r="M89" s="103"/>
      <c r="N89" s="103"/>
      <c r="O89" s="103"/>
      <c r="P89" s="103"/>
      <c r="Q89" s="103"/>
    </row>
    <row r="90" spans="1:17" ht="17.25" customHeight="1">
      <c r="A90" s="92"/>
      <c r="B90" s="92"/>
      <c r="C90" s="101" t="s">
        <v>350</v>
      </c>
      <c r="D90" s="229" t="s">
        <v>372</v>
      </c>
      <c r="E90" s="229"/>
      <c r="F90" s="229"/>
      <c r="G90" s="229"/>
      <c r="H90" s="229"/>
      <c r="I90" s="229"/>
      <c r="J90" s="229"/>
      <c r="K90" s="229"/>
    </row>
    <row r="91" spans="1:17" ht="17.25" customHeight="1">
      <c r="A91" s="97"/>
      <c r="B91" s="91"/>
      <c r="C91" s="101"/>
      <c r="D91" s="209" t="s">
        <v>351</v>
      </c>
      <c r="E91" s="209"/>
      <c r="F91" s="209"/>
      <c r="G91" s="209"/>
      <c r="H91" s="209"/>
      <c r="I91" s="209"/>
      <c r="J91" s="209"/>
      <c r="K91" s="209"/>
    </row>
    <row r="92" spans="1:17" ht="17.25" customHeight="1">
      <c r="A92" s="97"/>
      <c r="B92" s="91"/>
      <c r="C92" s="101"/>
      <c r="D92" s="209" t="s">
        <v>373</v>
      </c>
      <c r="E92" s="209"/>
      <c r="F92" s="209"/>
      <c r="G92" s="209"/>
      <c r="H92" s="209"/>
      <c r="I92" s="209"/>
      <c r="J92" s="209"/>
      <c r="K92" s="209"/>
    </row>
    <row r="93" spans="1:17" ht="17.25" customHeight="1">
      <c r="A93" s="97"/>
      <c r="B93" s="91"/>
      <c r="C93" s="101"/>
      <c r="D93" s="209" t="s">
        <v>352</v>
      </c>
      <c r="E93" s="209"/>
      <c r="F93" s="209"/>
      <c r="G93" s="209"/>
      <c r="H93" s="209"/>
      <c r="I93" s="209"/>
      <c r="J93" s="209"/>
      <c r="K93" s="209"/>
    </row>
    <row r="94" spans="1:17" ht="36" customHeight="1">
      <c r="A94" s="97"/>
      <c r="B94" s="91"/>
      <c r="C94" s="101"/>
      <c r="D94" s="209" t="s">
        <v>369</v>
      </c>
      <c r="E94" s="209"/>
      <c r="F94" s="209"/>
      <c r="G94" s="209"/>
      <c r="H94" s="209"/>
      <c r="I94" s="209"/>
      <c r="J94" s="209"/>
      <c r="K94" s="209"/>
    </row>
    <row r="95" spans="1:17">
      <c r="J95" s="102"/>
      <c r="K95" s="102"/>
    </row>
    <row r="96" spans="1:17">
      <c r="J96" s="102"/>
      <c r="K96" s="102"/>
    </row>
    <row r="97" spans="3:11">
      <c r="J97" s="102"/>
      <c r="K97" s="102"/>
    </row>
    <row r="98" spans="3:11">
      <c r="C98" s="23"/>
    </row>
  </sheetData>
  <mergeCells count="50">
    <mergeCell ref="D92:K92"/>
    <mergeCell ref="B6:H6"/>
    <mergeCell ref="B7:C8"/>
    <mergeCell ref="D7:D8"/>
    <mergeCell ref="E7:E8"/>
    <mergeCell ref="F7:F8"/>
    <mergeCell ref="G7:G8"/>
    <mergeCell ref="H7:H8"/>
    <mergeCell ref="F71:F72"/>
    <mergeCell ref="G71:G72"/>
    <mergeCell ref="E29:E30"/>
    <mergeCell ref="F29:F30"/>
    <mergeCell ref="D71:D72"/>
    <mergeCell ref="E71:E72"/>
    <mergeCell ref="D90:K90"/>
    <mergeCell ref="J56:K57"/>
    <mergeCell ref="B1:K1"/>
    <mergeCell ref="B2:K2"/>
    <mergeCell ref="B3:K5"/>
    <mergeCell ref="F51:F52"/>
    <mergeCell ref="G51:G52"/>
    <mergeCell ref="H51:H52"/>
    <mergeCell ref="J7:K8"/>
    <mergeCell ref="J18:K19"/>
    <mergeCell ref="J24:K25"/>
    <mergeCell ref="J33:K34"/>
    <mergeCell ref="J37:K38"/>
    <mergeCell ref="J44:K45"/>
    <mergeCell ref="D93:K93"/>
    <mergeCell ref="D94:K94"/>
    <mergeCell ref="B9:B25"/>
    <mergeCell ref="B31:B47"/>
    <mergeCell ref="B53:B69"/>
    <mergeCell ref="B73:B89"/>
    <mergeCell ref="J51:K54"/>
    <mergeCell ref="J14:K15"/>
    <mergeCell ref="D91:K91"/>
    <mergeCell ref="K60:K61"/>
    <mergeCell ref="J62:K63"/>
    <mergeCell ref="B29:C30"/>
    <mergeCell ref="D29:D30"/>
    <mergeCell ref="B71:C72"/>
    <mergeCell ref="B26:B27"/>
    <mergeCell ref="H71:H72"/>
    <mergeCell ref="J60:J61"/>
    <mergeCell ref="G29:G30"/>
    <mergeCell ref="H29:H30"/>
    <mergeCell ref="B51:C52"/>
    <mergeCell ref="D51:D52"/>
    <mergeCell ref="E51:E52"/>
  </mergeCells>
  <pageMargins left="0.25" right="0.25" top="0.75" bottom="0.75" header="0.3" footer="0.3"/>
  <pageSetup paperSize="9" scale="5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0E962-3358-404D-90A1-CD9140B28AA1}">
  <sheetPr>
    <tabColor theme="7" tint="0.39997558519241921"/>
  </sheetPr>
  <dimension ref="C1:I17"/>
  <sheetViews>
    <sheetView tabSelected="1" workbookViewId="0">
      <selection activeCell="H10" sqref="H10"/>
    </sheetView>
  </sheetViews>
  <sheetFormatPr defaultColWidth="9.109375" defaultRowHeight="14.4"/>
  <cols>
    <col min="1" max="2" width="9.109375" style="130"/>
    <col min="3" max="3" width="9.88671875" style="130" bestFit="1" customWidth="1"/>
    <col min="4" max="4" width="11.5546875" style="130" bestFit="1" customWidth="1"/>
    <col min="5" max="5" width="10.5546875" style="130" customWidth="1"/>
    <col min="6" max="6" width="9.6640625" style="130" customWidth="1"/>
    <col min="7" max="7" width="10.44140625" style="130" customWidth="1"/>
    <col min="8" max="8" width="12" style="130" bestFit="1" customWidth="1"/>
    <col min="9" max="16384" width="9.109375" style="130"/>
  </cols>
  <sheetData>
    <row r="1" spans="3:9">
      <c r="C1" s="145" t="s">
        <v>394</v>
      </c>
      <c r="D1" s="145"/>
      <c r="E1" s="145"/>
      <c r="F1" s="145"/>
      <c r="G1" s="145"/>
    </row>
    <row r="2" spans="3:9">
      <c r="C2" s="146" t="s">
        <v>393</v>
      </c>
      <c r="D2" s="146"/>
      <c r="E2" s="146"/>
      <c r="F2" s="146"/>
      <c r="G2" s="146"/>
    </row>
    <row r="3" spans="3:9" ht="15" thickBot="1">
      <c r="C3" s="139"/>
      <c r="D3" s="139"/>
      <c r="E3" s="139"/>
      <c r="F3" s="139"/>
      <c r="G3" s="139"/>
    </row>
    <row r="4" spans="3:9" ht="28.8">
      <c r="C4" s="147"/>
      <c r="D4" s="149" t="s">
        <v>395</v>
      </c>
      <c r="E4" s="140" t="s">
        <v>400</v>
      </c>
      <c r="F4" s="140" t="s">
        <v>400</v>
      </c>
      <c r="G4" s="140" t="s">
        <v>400</v>
      </c>
      <c r="H4" s="132"/>
      <c r="I4" s="133"/>
    </row>
    <row r="5" spans="3:9" ht="15" thickBot="1">
      <c r="C5" s="148"/>
      <c r="D5" s="150"/>
      <c r="E5" s="141" t="s">
        <v>401</v>
      </c>
      <c r="F5" s="141" t="s">
        <v>402</v>
      </c>
      <c r="G5" s="141" t="s">
        <v>403</v>
      </c>
      <c r="H5" s="134"/>
      <c r="I5" s="135"/>
    </row>
    <row r="6" spans="3:9" ht="15" thickBot="1">
      <c r="C6" s="151" t="s">
        <v>375</v>
      </c>
      <c r="D6" s="142" t="s">
        <v>397</v>
      </c>
      <c r="E6" s="142" t="s">
        <v>404</v>
      </c>
      <c r="F6" s="143">
        <v>85</v>
      </c>
      <c r="G6" s="144" t="s">
        <v>405</v>
      </c>
      <c r="H6" s="133"/>
      <c r="I6" s="133"/>
    </row>
    <row r="7" spans="3:9" ht="15" thickBot="1">
      <c r="C7" s="152"/>
      <c r="D7" s="142" t="s">
        <v>398</v>
      </c>
      <c r="E7" s="142" t="s">
        <v>406</v>
      </c>
      <c r="F7" s="144" t="s">
        <v>407</v>
      </c>
      <c r="G7" s="144" t="s">
        <v>408</v>
      </c>
    </row>
    <row r="8" spans="3:9">
      <c r="E8" s="138"/>
    </row>
    <row r="9" spans="3:9">
      <c r="C9"/>
      <c r="E9" s="134"/>
    </row>
    <row r="10" spans="3:9">
      <c r="C10"/>
    </row>
    <row r="11" spans="3:9">
      <c r="C11"/>
      <c r="E11"/>
      <c r="F11"/>
      <c r="G11"/>
    </row>
    <row r="12" spans="3:9">
      <c r="C12"/>
      <c r="E12"/>
      <c r="F12"/>
      <c r="G12"/>
    </row>
    <row r="13" spans="3:9">
      <c r="C13"/>
      <c r="E13"/>
      <c r="F13"/>
      <c r="G13"/>
    </row>
    <row r="14" spans="3:9">
      <c r="C14"/>
      <c r="E14"/>
      <c r="F14"/>
      <c r="G14"/>
    </row>
    <row r="15" spans="3:9">
      <c r="C15"/>
      <c r="E15"/>
      <c r="F15"/>
      <c r="G15"/>
    </row>
    <row r="16" spans="3:9">
      <c r="E16"/>
      <c r="F16"/>
      <c r="G16"/>
    </row>
    <row r="17" spans="5:7">
      <c r="E17"/>
      <c r="F17"/>
      <c r="G17"/>
    </row>
  </sheetData>
  <mergeCells count="5">
    <mergeCell ref="C1:G1"/>
    <mergeCell ref="C2:G2"/>
    <mergeCell ref="C4:C5"/>
    <mergeCell ref="D4:D5"/>
    <mergeCell ref="C6:C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73EE5-A231-46D7-A25F-4AC36B415183}">
  <sheetPr>
    <tabColor theme="9" tint="-0.249977111117893"/>
  </sheetPr>
  <dimension ref="A1:I18"/>
  <sheetViews>
    <sheetView workbookViewId="0">
      <selection activeCell="C20" sqref="C20"/>
    </sheetView>
  </sheetViews>
  <sheetFormatPr defaultRowHeight="14.4"/>
  <cols>
    <col min="1" max="1" width="4.44140625" customWidth="1"/>
    <col min="2" max="2" width="12.33203125" style="44" customWidth="1"/>
    <col min="3" max="4" width="30.5546875" style="44" customWidth="1"/>
    <col min="5" max="5" width="5.44140625" style="44" customWidth="1"/>
    <col min="6" max="6" width="4.33203125" customWidth="1"/>
    <col min="7" max="7" width="27.33203125" bestFit="1" customWidth="1"/>
    <col min="8" max="9" width="25.88671875" customWidth="1"/>
    <col min="10" max="10" width="8.5546875" customWidth="1"/>
  </cols>
  <sheetData>
    <row r="1" spans="1:9" s="128" customFormat="1" ht="21.75" customHeight="1">
      <c r="A1" s="234" t="s">
        <v>391</v>
      </c>
      <c r="B1" s="234"/>
      <c r="C1" s="234"/>
      <c r="D1" s="234"/>
      <c r="E1" s="234"/>
      <c r="F1" s="234"/>
      <c r="G1" s="234"/>
      <c r="H1" s="234"/>
      <c r="I1" s="234"/>
    </row>
    <row r="2" spans="1:9" s="128" customFormat="1" ht="15" thickBot="1">
      <c r="A2" s="235" t="s">
        <v>393</v>
      </c>
      <c r="B2" s="235"/>
      <c r="C2" s="235"/>
      <c r="D2" s="235"/>
      <c r="E2" s="235"/>
      <c r="F2" s="235"/>
      <c r="G2" s="235"/>
      <c r="H2" s="235"/>
      <c r="I2" s="235"/>
    </row>
    <row r="3" spans="1:9" s="128" customFormat="1" ht="15.6">
      <c r="A3" s="129"/>
      <c r="B3" s="232" t="s">
        <v>392</v>
      </c>
      <c r="C3" s="232"/>
      <c r="D3" s="233"/>
      <c r="E3" s="130"/>
      <c r="F3" s="125"/>
      <c r="G3" s="232" t="s">
        <v>396</v>
      </c>
      <c r="H3" s="232"/>
      <c r="I3" s="233"/>
    </row>
    <row r="4" spans="1:9" s="128" customFormat="1">
      <c r="A4" s="131"/>
      <c r="B4" s="236" t="s">
        <v>376</v>
      </c>
      <c r="C4" s="116" t="s">
        <v>377</v>
      </c>
      <c r="D4" s="118" t="s">
        <v>378</v>
      </c>
      <c r="E4" s="130"/>
      <c r="F4" s="126"/>
      <c r="G4" s="236" t="s">
        <v>376</v>
      </c>
      <c r="H4" s="117" t="s">
        <v>377</v>
      </c>
      <c r="I4" s="127" t="s">
        <v>378</v>
      </c>
    </row>
    <row r="5" spans="1:9" s="128" customFormat="1">
      <c r="A5" s="131"/>
      <c r="B5" s="237"/>
      <c r="C5" s="115" t="s">
        <v>390</v>
      </c>
      <c r="D5" s="119" t="s">
        <v>390</v>
      </c>
      <c r="E5" s="130"/>
      <c r="F5" s="126"/>
      <c r="G5" s="237"/>
      <c r="H5" s="115" t="s">
        <v>390</v>
      </c>
      <c r="I5" s="119" t="s">
        <v>390</v>
      </c>
    </row>
    <row r="6" spans="1:9" s="128" customFormat="1" ht="15.75" customHeight="1">
      <c r="A6" s="230" t="s">
        <v>2</v>
      </c>
      <c r="B6" s="110" t="s">
        <v>379</v>
      </c>
      <c r="C6" s="111">
        <v>40</v>
      </c>
      <c r="D6" s="120">
        <v>22</v>
      </c>
      <c r="E6" s="130"/>
      <c r="F6" s="230" t="s">
        <v>2</v>
      </c>
      <c r="G6" s="110" t="s">
        <v>379</v>
      </c>
      <c r="H6" s="111">
        <f>SUM(C6*2)</f>
        <v>80</v>
      </c>
      <c r="I6" s="120">
        <f>SUM(D6*2)</f>
        <v>44</v>
      </c>
    </row>
    <row r="7" spans="1:9" s="128" customFormat="1" ht="15.6">
      <c r="A7" s="230"/>
      <c r="B7" s="112" t="s">
        <v>380</v>
      </c>
      <c r="C7" s="111">
        <v>60</v>
      </c>
      <c r="D7" s="120">
        <v>33</v>
      </c>
      <c r="E7" s="130"/>
      <c r="F7" s="230"/>
      <c r="G7" s="112" t="s">
        <v>380</v>
      </c>
      <c r="H7" s="111">
        <f t="shared" ref="H7:H16" si="0">SUM(C7*2)</f>
        <v>120</v>
      </c>
      <c r="I7" s="120">
        <f t="shared" ref="I7:I16" si="1">SUM(D7*2)</f>
        <v>66</v>
      </c>
    </row>
    <row r="8" spans="1:9" s="128" customFormat="1" ht="15.6">
      <c r="A8" s="230"/>
      <c r="B8" s="113" t="s">
        <v>381</v>
      </c>
      <c r="C8" s="114">
        <v>80</v>
      </c>
      <c r="D8" s="121">
        <v>44</v>
      </c>
      <c r="E8" s="130"/>
      <c r="F8" s="230"/>
      <c r="G8" s="113" t="s">
        <v>381</v>
      </c>
      <c r="H8" s="111">
        <f t="shared" si="0"/>
        <v>160</v>
      </c>
      <c r="I8" s="120">
        <f t="shared" si="1"/>
        <v>88</v>
      </c>
    </row>
    <row r="9" spans="1:9" s="128" customFormat="1" ht="15.6">
      <c r="A9" s="230"/>
      <c r="B9" s="113" t="s">
        <v>382</v>
      </c>
      <c r="C9" s="114">
        <v>92</v>
      </c>
      <c r="D9" s="121">
        <v>55</v>
      </c>
      <c r="E9" s="130"/>
      <c r="F9" s="230"/>
      <c r="G9" s="113" t="s">
        <v>382</v>
      </c>
      <c r="H9" s="111">
        <f t="shared" si="0"/>
        <v>184</v>
      </c>
      <c r="I9" s="120">
        <f t="shared" si="1"/>
        <v>110</v>
      </c>
    </row>
    <row r="10" spans="1:9" s="128" customFormat="1" ht="15.6">
      <c r="A10" s="230"/>
      <c r="B10" s="113" t="s">
        <v>383</v>
      </c>
      <c r="C10" s="114">
        <v>116</v>
      </c>
      <c r="D10" s="121">
        <v>96</v>
      </c>
      <c r="E10" s="130"/>
      <c r="F10" s="230"/>
      <c r="G10" s="113" t="s">
        <v>383</v>
      </c>
      <c r="H10" s="111">
        <f t="shared" si="0"/>
        <v>232</v>
      </c>
      <c r="I10" s="120">
        <f t="shared" si="1"/>
        <v>192</v>
      </c>
    </row>
    <row r="11" spans="1:9" s="128" customFormat="1" ht="15.6">
      <c r="A11" s="230"/>
      <c r="B11" s="113" t="s">
        <v>384</v>
      </c>
      <c r="C11" s="114">
        <v>161</v>
      </c>
      <c r="D11" s="121">
        <v>165</v>
      </c>
      <c r="E11" s="130"/>
      <c r="F11" s="230"/>
      <c r="G11" s="113" t="s">
        <v>384</v>
      </c>
      <c r="H11" s="111">
        <f t="shared" si="0"/>
        <v>322</v>
      </c>
      <c r="I11" s="120">
        <f t="shared" si="1"/>
        <v>330</v>
      </c>
    </row>
    <row r="12" spans="1:9" s="128" customFormat="1" ht="15.6">
      <c r="A12" s="230"/>
      <c r="B12" s="113" t="s">
        <v>385</v>
      </c>
      <c r="C12" s="114">
        <v>246</v>
      </c>
      <c r="D12" s="121">
        <v>274</v>
      </c>
      <c r="E12" s="130"/>
      <c r="F12" s="230"/>
      <c r="G12" s="113" t="s">
        <v>385</v>
      </c>
      <c r="H12" s="111">
        <f t="shared" si="0"/>
        <v>492</v>
      </c>
      <c r="I12" s="120">
        <f t="shared" si="1"/>
        <v>548</v>
      </c>
    </row>
    <row r="13" spans="1:9" s="128" customFormat="1" ht="15.6">
      <c r="A13" s="230"/>
      <c r="B13" s="113" t="s">
        <v>386</v>
      </c>
      <c r="C13" s="114">
        <v>381</v>
      </c>
      <c r="D13" s="121">
        <v>405</v>
      </c>
      <c r="E13" s="130"/>
      <c r="F13" s="230"/>
      <c r="G13" s="113" t="s">
        <v>386</v>
      </c>
      <c r="H13" s="111">
        <f t="shared" si="0"/>
        <v>762</v>
      </c>
      <c r="I13" s="120">
        <f t="shared" si="1"/>
        <v>810</v>
      </c>
    </row>
    <row r="14" spans="1:9" s="128" customFormat="1" ht="15.6">
      <c r="A14" s="230"/>
      <c r="B14" s="113" t="s">
        <v>387</v>
      </c>
      <c r="C14" s="114">
        <v>610</v>
      </c>
      <c r="D14" s="121">
        <v>553</v>
      </c>
      <c r="E14" s="130"/>
      <c r="F14" s="230"/>
      <c r="G14" s="113" t="s">
        <v>387</v>
      </c>
      <c r="H14" s="111">
        <f t="shared" si="0"/>
        <v>1220</v>
      </c>
      <c r="I14" s="120">
        <f t="shared" si="1"/>
        <v>1106</v>
      </c>
    </row>
    <row r="15" spans="1:9" s="128" customFormat="1" ht="15.6">
      <c r="A15" s="230"/>
      <c r="B15" s="113" t="s">
        <v>388</v>
      </c>
      <c r="C15" s="114">
        <v>908</v>
      </c>
      <c r="D15" s="121">
        <v>666</v>
      </c>
      <c r="E15" s="130"/>
      <c r="F15" s="230"/>
      <c r="G15" s="113" t="s">
        <v>388</v>
      </c>
      <c r="H15" s="111">
        <f t="shared" si="0"/>
        <v>1816</v>
      </c>
      <c r="I15" s="120">
        <f t="shared" si="1"/>
        <v>1332</v>
      </c>
    </row>
    <row r="16" spans="1:9" s="128" customFormat="1" ht="16.2" thickBot="1">
      <c r="A16" s="231"/>
      <c r="B16" s="122" t="s">
        <v>389</v>
      </c>
      <c r="C16" s="123">
        <v>1381</v>
      </c>
      <c r="D16" s="124">
        <v>862</v>
      </c>
      <c r="E16" s="130"/>
      <c r="F16" s="231"/>
      <c r="G16" s="122" t="s">
        <v>389</v>
      </c>
      <c r="H16" s="136">
        <f t="shared" si="0"/>
        <v>2762</v>
      </c>
      <c r="I16" s="137">
        <f t="shared" si="1"/>
        <v>1724</v>
      </c>
    </row>
    <row r="17" spans="1:5" s="128" customFormat="1">
      <c r="A17" s="109"/>
      <c r="B17" s="130"/>
      <c r="C17" s="130"/>
      <c r="D17" s="130"/>
      <c r="E17" s="130"/>
    </row>
    <row r="18" spans="1:5" s="128" customFormat="1">
      <c r="A18" s="109"/>
      <c r="B18" s="130"/>
      <c r="C18" s="130"/>
      <c r="D18" s="130"/>
      <c r="E18" s="130"/>
    </row>
  </sheetData>
  <mergeCells count="8">
    <mergeCell ref="F6:F16"/>
    <mergeCell ref="B3:D3"/>
    <mergeCell ref="A6:A16"/>
    <mergeCell ref="A1:I1"/>
    <mergeCell ref="A2:I2"/>
    <mergeCell ref="B4:B5"/>
    <mergeCell ref="G3:I3"/>
    <mergeCell ref="G4:G5"/>
  </mergeCells>
  <pageMargins left="0.7" right="0.7" top="0.75" bottom="0.75" header="0.3" footer="0.3"/>
  <ignoredErrors>
    <ignoredError sqref="B6:B7 G6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activity xmlns="0862fafd-2e09-4e31-ac87-775870470af6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182A45C343F444A8D3A28B0CD787A7" ma:contentTypeVersion="13" ma:contentTypeDescription="Create a new document." ma:contentTypeScope="" ma:versionID="6ef9a81afd846406a9690d5c8c5bcfef">
  <xsd:schema xmlns:xsd="http://www.w3.org/2001/XMLSchema" xmlns:xs="http://www.w3.org/2001/XMLSchema" xmlns:p="http://schemas.microsoft.com/office/2006/metadata/properties" xmlns:ns1="http://schemas.microsoft.com/sharepoint/v3" xmlns:ns3="9a21ebb9-f017-4812-a37e-717528c2ab4e" xmlns:ns4="0862fafd-2e09-4e31-ac87-775870470af6" targetNamespace="http://schemas.microsoft.com/office/2006/metadata/properties" ma:root="true" ma:fieldsID="24b1765ef1385b73678307198efb2970" ns1:_="" ns3:_="" ns4:_="">
    <xsd:import namespace="http://schemas.microsoft.com/sharepoint/v3"/>
    <xsd:import namespace="9a21ebb9-f017-4812-a37e-717528c2ab4e"/>
    <xsd:import namespace="0862fafd-2e09-4e31-ac87-775870470af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1:_ip_UnifiedCompliancePolicyProperties" minOccurs="0"/>
                <xsd:element ref="ns1:_ip_UnifiedCompliancePolicyUIAction" minOccurs="0"/>
                <xsd:element ref="ns4:_activity" minOccurs="0"/>
                <xsd:element ref="ns4:MediaServiceDateTaken" minOccurs="0"/>
                <xsd:element ref="ns4:MediaServiceObjectDetectorVersions" minOccurs="0"/>
                <xsd:element ref="ns4:MediaServiceAutoTags" minOccurs="0"/>
                <xsd:element ref="ns4:MediaLengthInSecond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1ebb9-f017-4812-a37e-717528c2ab4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62fafd-2e09-4e31-ac87-775870470a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C25A84-1CF4-47D8-8470-C95737EFE6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21F729-7DEC-4018-A692-0F7D3066FF52}">
  <ds:schemaRefs>
    <ds:schemaRef ds:uri="http://purl.org/dc/dcmitype/"/>
    <ds:schemaRef ds:uri="http://schemas.microsoft.com/office/2006/metadata/properties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0862fafd-2e09-4e31-ac87-775870470af6"/>
    <ds:schemaRef ds:uri="9a21ebb9-f017-4812-a37e-717528c2ab4e"/>
  </ds:schemaRefs>
</ds:datastoreItem>
</file>

<file path=customXml/itemProps3.xml><?xml version="1.0" encoding="utf-8"?>
<ds:datastoreItem xmlns:ds="http://schemas.openxmlformats.org/officeDocument/2006/customXml" ds:itemID="{87BECECE-C39F-4453-97C7-F436F1C3FE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a21ebb9-f017-4812-a37e-717528c2ab4e"/>
    <ds:schemaRef ds:uri="0862fafd-2e09-4e31-ac87-775870470a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New Zoning Structure</vt:lpstr>
      <vt:lpstr>Select USD</vt:lpstr>
      <vt:lpstr>Select EUR</vt:lpstr>
      <vt:lpstr>Select GBP</vt:lpstr>
      <vt:lpstr>Gem Plan</vt:lpstr>
      <vt:lpstr>Optional Travel</vt:lpstr>
      <vt:lpstr>LIFE &amp; CIC Top 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andy.greaves</dc:creator>
  <cp:lastModifiedBy>Tyler Lowther</cp:lastModifiedBy>
  <cp:lastPrinted>2026-05-27T13:03:22Z</cp:lastPrinted>
  <dcterms:created xsi:type="dcterms:W3CDTF">2012-02-06T09:35:29Z</dcterms:created>
  <dcterms:modified xsi:type="dcterms:W3CDTF">2026-06-17T11:17:12Z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706b8-be41-4843-aa6d-bc266b5d5d18_Enabled">
    <vt:lpwstr>true</vt:lpwstr>
  </property>
  <property fmtid="{D5CDD505-2E9C-101B-9397-08002B2CF9AE}" pid="3" name="MSIP_Label_a72706b8-be41-4843-aa6d-bc266b5d5d18_SetDate">
    <vt:lpwstr>2022-02-24T11:25:31Z</vt:lpwstr>
  </property>
  <property fmtid="{D5CDD505-2E9C-101B-9397-08002B2CF9AE}" pid="4" name="MSIP_Label_a72706b8-be41-4843-aa6d-bc266b5d5d18_Method">
    <vt:lpwstr>Standard</vt:lpwstr>
  </property>
  <property fmtid="{D5CDD505-2E9C-101B-9397-08002B2CF9AE}" pid="5" name="MSIP_Label_a72706b8-be41-4843-aa6d-bc266b5d5d18_Name">
    <vt:lpwstr>UKI_INTERNAL</vt:lpwstr>
  </property>
  <property fmtid="{D5CDD505-2E9C-101B-9397-08002B2CF9AE}" pid="6" name="MSIP_Label_a72706b8-be41-4843-aa6d-bc266b5d5d18_SiteId">
    <vt:lpwstr>396b38cc-aa65-492b-bb0e-3d94ed25a97b</vt:lpwstr>
  </property>
  <property fmtid="{D5CDD505-2E9C-101B-9397-08002B2CF9AE}" pid="7" name="MSIP_Label_a72706b8-be41-4843-aa6d-bc266b5d5d18_ActionId">
    <vt:lpwstr>7e60c2cc-2a5a-4e1c-b660-c39ce06fbbb4</vt:lpwstr>
  </property>
  <property fmtid="{D5CDD505-2E9C-101B-9397-08002B2CF9AE}" pid="8" name="MSIP_Label_a72706b8-be41-4843-aa6d-bc266b5d5d18_ContentBits">
    <vt:lpwstr>0</vt:lpwstr>
  </property>
  <property fmtid="{D5CDD505-2E9C-101B-9397-08002B2CF9AE}" pid="9" name="ContentTypeId">
    <vt:lpwstr>0x01010027182A45C343F444A8D3A28B0CD787A7</vt:lpwstr>
  </property>
</Properties>
</file>